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. BREE\ENGINEERING\Website updates\"/>
    </mc:Choice>
  </mc:AlternateContent>
  <xr:revisionPtr revIDLastSave="0" documentId="13_ncr:1_{6FBA489F-5751-4085-AC75-E4A255AD8BF3}" xr6:coauthVersionLast="47" xr6:coauthVersionMax="47" xr10:uidLastSave="{00000000-0000-0000-0000-000000000000}"/>
  <bookViews>
    <workbookView xWindow="-108" yWindow="-108" windowWidth="23256" windowHeight="14016" tabRatio="636" xr2:uid="{00000000-000D-0000-FFFF-FFFF00000000}"/>
  </bookViews>
  <sheets>
    <sheet name="2 YR STM - 10 min TC R1" sheetId="2" r:id="rId1"/>
  </sheets>
  <definedNames>
    <definedName name="_xlnm.Print_Area" localSheetId="0">'2 YR STM - 10 min TC R1'!$A$1:$X$58</definedName>
    <definedName name="_xlnm.Print_Area">#REF!</definedName>
    <definedName name="Print_Area_2">#REF!</definedName>
    <definedName name="Print_Area2">'2 YR STM - 10 min TC R1'!$A$6:$X$200</definedName>
    <definedName name="_xlnm.Print_Titles" localSheetId="0">'2 YR STM - 10 min TC R1'!$14:$16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18" i="2" l="1"/>
  <c r="AJ45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G18" i="2"/>
  <c r="I18" i="2" s="1"/>
  <c r="G19" i="2"/>
  <c r="H18" i="2"/>
  <c r="H19" i="2" s="1"/>
  <c r="M18" i="2"/>
  <c r="M19" i="2"/>
  <c r="AK210" i="2"/>
  <c r="AJ210" i="2"/>
  <c r="AI210" i="2"/>
  <c r="AH210" i="2"/>
  <c r="AG210" i="2"/>
  <c r="AF210" i="2"/>
  <c r="AE210" i="2"/>
  <c r="AD210" i="2"/>
  <c r="AC210" i="2"/>
  <c r="AB210" i="2"/>
  <c r="AA210" i="2"/>
  <c r="Z210" i="2"/>
  <c r="AK209" i="2"/>
  <c r="AJ209" i="2"/>
  <c r="AI209" i="2"/>
  <c r="AH209" i="2"/>
  <c r="AG209" i="2"/>
  <c r="AF209" i="2"/>
  <c r="AE209" i="2"/>
  <c r="AD209" i="2"/>
  <c r="AC209" i="2"/>
  <c r="AB209" i="2"/>
  <c r="AA209" i="2"/>
  <c r="Z209" i="2"/>
  <c r="AK208" i="2"/>
  <c r="AJ208" i="2"/>
  <c r="AI208" i="2"/>
  <c r="AH208" i="2"/>
  <c r="AG208" i="2"/>
  <c r="AF208" i="2"/>
  <c r="AE208" i="2"/>
  <c r="AD208" i="2"/>
  <c r="AC208" i="2"/>
  <c r="AB208" i="2"/>
  <c r="AA208" i="2"/>
  <c r="Z208" i="2"/>
  <c r="AK207" i="2"/>
  <c r="AJ207" i="2"/>
  <c r="AI207" i="2"/>
  <c r="AH207" i="2"/>
  <c r="AG207" i="2"/>
  <c r="AF207" i="2"/>
  <c r="AE207" i="2"/>
  <c r="AD207" i="2"/>
  <c r="AC207" i="2"/>
  <c r="AB207" i="2"/>
  <c r="AA207" i="2"/>
  <c r="Z207" i="2"/>
  <c r="AK206" i="2"/>
  <c r="AJ206" i="2"/>
  <c r="AI206" i="2"/>
  <c r="AH206" i="2"/>
  <c r="AG206" i="2"/>
  <c r="AF206" i="2"/>
  <c r="AE206" i="2"/>
  <c r="AD206" i="2"/>
  <c r="AC206" i="2"/>
  <c r="AB206" i="2"/>
  <c r="AA206" i="2"/>
  <c r="Z206" i="2"/>
  <c r="AK205" i="2"/>
  <c r="AJ205" i="2"/>
  <c r="AI205" i="2"/>
  <c r="AH205" i="2"/>
  <c r="AG205" i="2"/>
  <c r="AF205" i="2"/>
  <c r="AE205" i="2"/>
  <c r="AD205" i="2"/>
  <c r="AC205" i="2"/>
  <c r="AB205" i="2"/>
  <c r="AA205" i="2"/>
  <c r="Z205" i="2"/>
  <c r="AK204" i="2"/>
  <c r="AJ204" i="2"/>
  <c r="AI204" i="2"/>
  <c r="AH204" i="2"/>
  <c r="AG204" i="2"/>
  <c r="AF204" i="2"/>
  <c r="AE204" i="2"/>
  <c r="AD204" i="2"/>
  <c r="AC204" i="2"/>
  <c r="AB204" i="2"/>
  <c r="AA204" i="2"/>
  <c r="Z204" i="2"/>
  <c r="AK203" i="2"/>
  <c r="AJ203" i="2"/>
  <c r="AI203" i="2"/>
  <c r="AH203" i="2"/>
  <c r="AG203" i="2"/>
  <c r="AF203" i="2"/>
  <c r="AE203" i="2"/>
  <c r="AD203" i="2"/>
  <c r="AC203" i="2"/>
  <c r="AB203" i="2"/>
  <c r="AA203" i="2"/>
  <c r="Z203" i="2"/>
  <c r="AK202" i="2"/>
  <c r="AJ202" i="2"/>
  <c r="AI202" i="2"/>
  <c r="AH202" i="2"/>
  <c r="AG202" i="2"/>
  <c r="AF202" i="2"/>
  <c r="AE202" i="2"/>
  <c r="AD202" i="2"/>
  <c r="AC202" i="2"/>
  <c r="AB202" i="2"/>
  <c r="AA202" i="2"/>
  <c r="Z202" i="2"/>
  <c r="AK201" i="2"/>
  <c r="AJ201" i="2"/>
  <c r="AI201" i="2"/>
  <c r="AH201" i="2"/>
  <c r="AG201" i="2"/>
  <c r="AF201" i="2"/>
  <c r="AE201" i="2"/>
  <c r="AD201" i="2"/>
  <c r="AC201" i="2"/>
  <c r="AB201" i="2"/>
  <c r="AA201" i="2"/>
  <c r="Z201" i="2"/>
  <c r="AK200" i="2"/>
  <c r="AJ200" i="2"/>
  <c r="AI200" i="2"/>
  <c r="AH200" i="2"/>
  <c r="AG200" i="2"/>
  <c r="AF200" i="2"/>
  <c r="AE200" i="2"/>
  <c r="AD200" i="2"/>
  <c r="AC200" i="2"/>
  <c r="AB200" i="2"/>
  <c r="AA200" i="2"/>
  <c r="Z200" i="2"/>
  <c r="AK199" i="2"/>
  <c r="AJ199" i="2"/>
  <c r="AI199" i="2"/>
  <c r="AH199" i="2"/>
  <c r="AG199" i="2"/>
  <c r="AF199" i="2"/>
  <c r="AE199" i="2"/>
  <c r="AD199" i="2"/>
  <c r="AC199" i="2"/>
  <c r="AB199" i="2"/>
  <c r="AA199" i="2"/>
  <c r="Z199" i="2"/>
  <c r="AK198" i="2"/>
  <c r="AJ198" i="2"/>
  <c r="AI198" i="2"/>
  <c r="AH198" i="2"/>
  <c r="AG198" i="2"/>
  <c r="AF198" i="2"/>
  <c r="AE198" i="2"/>
  <c r="AD198" i="2"/>
  <c r="AC198" i="2"/>
  <c r="AB198" i="2"/>
  <c r="AA198" i="2"/>
  <c r="Z198" i="2"/>
  <c r="AK197" i="2"/>
  <c r="AJ197" i="2"/>
  <c r="AI197" i="2"/>
  <c r="AH197" i="2"/>
  <c r="AG197" i="2"/>
  <c r="AF197" i="2"/>
  <c r="AE197" i="2"/>
  <c r="AD197" i="2"/>
  <c r="AC197" i="2"/>
  <c r="AB197" i="2"/>
  <c r="AA197" i="2"/>
  <c r="Z197" i="2"/>
  <c r="AK196" i="2"/>
  <c r="AJ196" i="2"/>
  <c r="AI196" i="2"/>
  <c r="AH196" i="2"/>
  <c r="AG196" i="2"/>
  <c r="AF196" i="2"/>
  <c r="AE196" i="2"/>
  <c r="AD196" i="2"/>
  <c r="AC196" i="2"/>
  <c r="AB196" i="2"/>
  <c r="AA196" i="2"/>
  <c r="Z196" i="2"/>
  <c r="AK195" i="2"/>
  <c r="AJ195" i="2"/>
  <c r="AI195" i="2"/>
  <c r="AH195" i="2"/>
  <c r="AG195" i="2"/>
  <c r="AF195" i="2"/>
  <c r="AE195" i="2"/>
  <c r="AD195" i="2"/>
  <c r="AC195" i="2"/>
  <c r="AB195" i="2"/>
  <c r="AA195" i="2"/>
  <c r="Z195" i="2"/>
  <c r="AK194" i="2"/>
  <c r="AJ194" i="2"/>
  <c r="AI194" i="2"/>
  <c r="AH194" i="2"/>
  <c r="AG194" i="2"/>
  <c r="AF194" i="2"/>
  <c r="AE194" i="2"/>
  <c r="AD194" i="2"/>
  <c r="AC194" i="2"/>
  <c r="AB194" i="2"/>
  <c r="AA194" i="2"/>
  <c r="Z194" i="2"/>
  <c r="AK193" i="2"/>
  <c r="AJ193" i="2"/>
  <c r="AI193" i="2"/>
  <c r="AH193" i="2"/>
  <c r="AG193" i="2"/>
  <c r="AF193" i="2"/>
  <c r="AE193" i="2"/>
  <c r="AD193" i="2"/>
  <c r="AC193" i="2"/>
  <c r="AB193" i="2"/>
  <c r="AA193" i="2"/>
  <c r="Z193" i="2"/>
  <c r="AK192" i="2"/>
  <c r="AJ192" i="2"/>
  <c r="AI192" i="2"/>
  <c r="AH192" i="2"/>
  <c r="AG192" i="2"/>
  <c r="AF192" i="2"/>
  <c r="AE192" i="2"/>
  <c r="AD192" i="2"/>
  <c r="AC192" i="2"/>
  <c r="AB192" i="2"/>
  <c r="AA192" i="2"/>
  <c r="Z192" i="2"/>
  <c r="AK191" i="2"/>
  <c r="AJ191" i="2"/>
  <c r="AI191" i="2"/>
  <c r="AH191" i="2"/>
  <c r="AG191" i="2"/>
  <c r="AF191" i="2"/>
  <c r="AE191" i="2"/>
  <c r="AD191" i="2"/>
  <c r="AC191" i="2"/>
  <c r="AB191" i="2"/>
  <c r="AA191" i="2"/>
  <c r="Z191" i="2"/>
  <c r="AK190" i="2"/>
  <c r="AJ190" i="2"/>
  <c r="AI190" i="2"/>
  <c r="AH190" i="2"/>
  <c r="AG190" i="2"/>
  <c r="AF190" i="2"/>
  <c r="AE190" i="2"/>
  <c r="AD190" i="2"/>
  <c r="AC190" i="2"/>
  <c r="AB190" i="2"/>
  <c r="AA190" i="2"/>
  <c r="Z190" i="2"/>
  <c r="AK189" i="2"/>
  <c r="AJ189" i="2"/>
  <c r="AI189" i="2"/>
  <c r="AH189" i="2"/>
  <c r="AG189" i="2"/>
  <c r="AF189" i="2"/>
  <c r="AE189" i="2"/>
  <c r="AD189" i="2"/>
  <c r="AC189" i="2"/>
  <c r="AB189" i="2"/>
  <c r="AA189" i="2"/>
  <c r="Z189" i="2"/>
  <c r="AK188" i="2"/>
  <c r="AJ188" i="2"/>
  <c r="AI188" i="2"/>
  <c r="AH188" i="2"/>
  <c r="AG188" i="2"/>
  <c r="AF188" i="2"/>
  <c r="AE188" i="2"/>
  <c r="AD188" i="2"/>
  <c r="AC188" i="2"/>
  <c r="AB188" i="2"/>
  <c r="AA188" i="2"/>
  <c r="Z188" i="2"/>
  <c r="AK187" i="2"/>
  <c r="AJ187" i="2"/>
  <c r="AI187" i="2"/>
  <c r="AH187" i="2"/>
  <c r="AG187" i="2"/>
  <c r="AF187" i="2"/>
  <c r="AE187" i="2"/>
  <c r="AD187" i="2"/>
  <c r="AC187" i="2"/>
  <c r="AB187" i="2"/>
  <c r="AA187" i="2"/>
  <c r="Z187" i="2"/>
  <c r="AK186" i="2"/>
  <c r="AJ186" i="2"/>
  <c r="AI186" i="2"/>
  <c r="AH186" i="2"/>
  <c r="AG186" i="2"/>
  <c r="AF186" i="2"/>
  <c r="AE186" i="2"/>
  <c r="AD186" i="2"/>
  <c r="AC186" i="2"/>
  <c r="AB186" i="2"/>
  <c r="AA186" i="2"/>
  <c r="Z186" i="2"/>
  <c r="AK185" i="2"/>
  <c r="AJ185" i="2"/>
  <c r="AI185" i="2"/>
  <c r="AH185" i="2"/>
  <c r="AG185" i="2"/>
  <c r="AF185" i="2"/>
  <c r="AE185" i="2"/>
  <c r="AD185" i="2"/>
  <c r="AC185" i="2"/>
  <c r="AB185" i="2"/>
  <c r="AA185" i="2"/>
  <c r="Z185" i="2"/>
  <c r="AK184" i="2"/>
  <c r="AJ184" i="2"/>
  <c r="AI184" i="2"/>
  <c r="AH184" i="2"/>
  <c r="AG184" i="2"/>
  <c r="AF184" i="2"/>
  <c r="AE184" i="2"/>
  <c r="AD184" i="2"/>
  <c r="AC184" i="2"/>
  <c r="AB184" i="2"/>
  <c r="AA184" i="2"/>
  <c r="Z184" i="2"/>
  <c r="AK183" i="2"/>
  <c r="AJ183" i="2"/>
  <c r="AI183" i="2"/>
  <c r="AH183" i="2"/>
  <c r="AG183" i="2"/>
  <c r="AF183" i="2"/>
  <c r="AE183" i="2"/>
  <c r="AD183" i="2"/>
  <c r="AC183" i="2"/>
  <c r="AB183" i="2"/>
  <c r="AA183" i="2"/>
  <c r="Z183" i="2"/>
  <c r="AK182" i="2"/>
  <c r="AJ182" i="2"/>
  <c r="AI182" i="2"/>
  <c r="AH182" i="2"/>
  <c r="AG182" i="2"/>
  <c r="AF182" i="2"/>
  <c r="AE182" i="2"/>
  <c r="AD182" i="2"/>
  <c r="AC182" i="2"/>
  <c r="AB182" i="2"/>
  <c r="AA182" i="2"/>
  <c r="Z182" i="2"/>
  <c r="AK181" i="2"/>
  <c r="AJ181" i="2"/>
  <c r="AI181" i="2"/>
  <c r="AH181" i="2"/>
  <c r="AG181" i="2"/>
  <c r="AF181" i="2"/>
  <c r="AE181" i="2"/>
  <c r="AD181" i="2"/>
  <c r="AC181" i="2"/>
  <c r="AB181" i="2"/>
  <c r="AA181" i="2"/>
  <c r="Z181" i="2"/>
  <c r="AK180" i="2"/>
  <c r="AJ180" i="2"/>
  <c r="AI180" i="2"/>
  <c r="AH180" i="2"/>
  <c r="AG180" i="2"/>
  <c r="AF180" i="2"/>
  <c r="AE180" i="2"/>
  <c r="AD180" i="2"/>
  <c r="AC180" i="2"/>
  <c r="AB180" i="2"/>
  <c r="AA180" i="2"/>
  <c r="Z180" i="2"/>
  <c r="AK179" i="2"/>
  <c r="AJ179" i="2"/>
  <c r="AI179" i="2"/>
  <c r="AH179" i="2"/>
  <c r="AG179" i="2"/>
  <c r="AF179" i="2"/>
  <c r="AE179" i="2"/>
  <c r="AD179" i="2"/>
  <c r="AC179" i="2"/>
  <c r="AB179" i="2"/>
  <c r="AA179" i="2"/>
  <c r="Z179" i="2"/>
  <c r="AK178" i="2"/>
  <c r="AJ178" i="2"/>
  <c r="AI178" i="2"/>
  <c r="AH178" i="2"/>
  <c r="AG178" i="2"/>
  <c r="AF178" i="2"/>
  <c r="AE178" i="2"/>
  <c r="AD178" i="2"/>
  <c r="AC178" i="2"/>
  <c r="AB178" i="2"/>
  <c r="AA178" i="2"/>
  <c r="Z178" i="2"/>
  <c r="AK177" i="2"/>
  <c r="AJ177" i="2"/>
  <c r="AI177" i="2"/>
  <c r="AH177" i="2"/>
  <c r="AG177" i="2"/>
  <c r="AF177" i="2"/>
  <c r="AE177" i="2"/>
  <c r="AD177" i="2"/>
  <c r="AC177" i="2"/>
  <c r="AB177" i="2"/>
  <c r="AA177" i="2"/>
  <c r="Z177" i="2"/>
  <c r="AK176" i="2"/>
  <c r="AJ176" i="2"/>
  <c r="AI176" i="2"/>
  <c r="AH176" i="2"/>
  <c r="AG176" i="2"/>
  <c r="AF176" i="2"/>
  <c r="AE176" i="2"/>
  <c r="AD176" i="2"/>
  <c r="AC176" i="2"/>
  <c r="AB176" i="2"/>
  <c r="AA176" i="2"/>
  <c r="Z176" i="2"/>
  <c r="AK175" i="2"/>
  <c r="AJ175" i="2"/>
  <c r="AI175" i="2"/>
  <c r="AH175" i="2"/>
  <c r="AG175" i="2"/>
  <c r="AF175" i="2"/>
  <c r="AE175" i="2"/>
  <c r="AD175" i="2"/>
  <c r="AC175" i="2"/>
  <c r="AB175" i="2"/>
  <c r="AA175" i="2"/>
  <c r="Z175" i="2"/>
  <c r="AK174" i="2"/>
  <c r="AJ174" i="2"/>
  <c r="AI174" i="2"/>
  <c r="AH174" i="2"/>
  <c r="AG174" i="2"/>
  <c r="AF174" i="2"/>
  <c r="AE174" i="2"/>
  <c r="AD174" i="2"/>
  <c r="AC174" i="2"/>
  <c r="AB174" i="2"/>
  <c r="AA174" i="2"/>
  <c r="Z174" i="2"/>
  <c r="AK173" i="2"/>
  <c r="AJ173" i="2"/>
  <c r="AI173" i="2"/>
  <c r="AH173" i="2"/>
  <c r="AG173" i="2"/>
  <c r="AF173" i="2"/>
  <c r="AE173" i="2"/>
  <c r="AD173" i="2"/>
  <c r="AC173" i="2"/>
  <c r="AB173" i="2"/>
  <c r="AA173" i="2"/>
  <c r="Z173" i="2"/>
  <c r="AK172" i="2"/>
  <c r="AJ172" i="2"/>
  <c r="AI172" i="2"/>
  <c r="AH172" i="2"/>
  <c r="AG172" i="2"/>
  <c r="AF172" i="2"/>
  <c r="AE172" i="2"/>
  <c r="AD172" i="2"/>
  <c r="AC172" i="2"/>
  <c r="AB172" i="2"/>
  <c r="AA172" i="2"/>
  <c r="Z172" i="2"/>
  <c r="AK171" i="2"/>
  <c r="AJ171" i="2"/>
  <c r="AI171" i="2"/>
  <c r="AH171" i="2"/>
  <c r="AG171" i="2"/>
  <c r="AF171" i="2"/>
  <c r="AE171" i="2"/>
  <c r="AD171" i="2"/>
  <c r="AC171" i="2"/>
  <c r="AB171" i="2"/>
  <c r="AA171" i="2"/>
  <c r="Z171" i="2"/>
  <c r="AK170" i="2"/>
  <c r="AJ170" i="2"/>
  <c r="AI170" i="2"/>
  <c r="AH170" i="2"/>
  <c r="AG170" i="2"/>
  <c r="AF170" i="2"/>
  <c r="AE170" i="2"/>
  <c r="AD170" i="2"/>
  <c r="AC170" i="2"/>
  <c r="AB170" i="2"/>
  <c r="AA170" i="2"/>
  <c r="Z170" i="2"/>
  <c r="AK169" i="2"/>
  <c r="AJ169" i="2"/>
  <c r="AI169" i="2"/>
  <c r="AH169" i="2"/>
  <c r="AG169" i="2"/>
  <c r="AF169" i="2"/>
  <c r="AE169" i="2"/>
  <c r="AD169" i="2"/>
  <c r="AC169" i="2"/>
  <c r="AB169" i="2"/>
  <c r="AA169" i="2"/>
  <c r="Z169" i="2"/>
  <c r="AK168" i="2"/>
  <c r="AJ168" i="2"/>
  <c r="AI168" i="2"/>
  <c r="AH168" i="2"/>
  <c r="AG168" i="2"/>
  <c r="AF168" i="2"/>
  <c r="AE168" i="2"/>
  <c r="AD168" i="2"/>
  <c r="AC168" i="2"/>
  <c r="AB168" i="2"/>
  <c r="AA168" i="2"/>
  <c r="Z168" i="2"/>
  <c r="AK167" i="2"/>
  <c r="AJ167" i="2"/>
  <c r="AI167" i="2"/>
  <c r="AH167" i="2"/>
  <c r="AG167" i="2"/>
  <c r="AF167" i="2"/>
  <c r="AE167" i="2"/>
  <c r="AD167" i="2"/>
  <c r="AC167" i="2"/>
  <c r="AB167" i="2"/>
  <c r="AA167" i="2"/>
  <c r="Z167" i="2"/>
  <c r="AK166" i="2"/>
  <c r="AJ166" i="2"/>
  <c r="AI166" i="2"/>
  <c r="AH166" i="2"/>
  <c r="AG166" i="2"/>
  <c r="AF166" i="2"/>
  <c r="AE166" i="2"/>
  <c r="AD166" i="2"/>
  <c r="AC166" i="2"/>
  <c r="AB166" i="2"/>
  <c r="AA166" i="2"/>
  <c r="Z166" i="2"/>
  <c r="AK165" i="2"/>
  <c r="AJ165" i="2"/>
  <c r="AI165" i="2"/>
  <c r="AH165" i="2"/>
  <c r="AG165" i="2"/>
  <c r="AF165" i="2"/>
  <c r="AE165" i="2"/>
  <c r="AD165" i="2"/>
  <c r="AC165" i="2"/>
  <c r="AB165" i="2"/>
  <c r="AA165" i="2"/>
  <c r="Z165" i="2"/>
  <c r="AK164" i="2"/>
  <c r="AJ164" i="2"/>
  <c r="AI164" i="2"/>
  <c r="AH164" i="2"/>
  <c r="AG164" i="2"/>
  <c r="AF164" i="2"/>
  <c r="AE164" i="2"/>
  <c r="AD164" i="2"/>
  <c r="AC164" i="2"/>
  <c r="AB164" i="2"/>
  <c r="AA164" i="2"/>
  <c r="Z164" i="2"/>
  <c r="AK163" i="2"/>
  <c r="AJ163" i="2"/>
  <c r="AI163" i="2"/>
  <c r="AH163" i="2"/>
  <c r="AG163" i="2"/>
  <c r="AF163" i="2"/>
  <c r="AE163" i="2"/>
  <c r="AD163" i="2"/>
  <c r="AC163" i="2"/>
  <c r="AB163" i="2"/>
  <c r="AA163" i="2"/>
  <c r="Z163" i="2"/>
  <c r="AK162" i="2"/>
  <c r="AJ162" i="2"/>
  <c r="AI162" i="2"/>
  <c r="AH162" i="2"/>
  <c r="AG162" i="2"/>
  <c r="AF162" i="2"/>
  <c r="AE162" i="2"/>
  <c r="AD162" i="2"/>
  <c r="AC162" i="2"/>
  <c r="AB162" i="2"/>
  <c r="AA162" i="2"/>
  <c r="Z162" i="2"/>
  <c r="AK161" i="2"/>
  <c r="AJ161" i="2"/>
  <c r="AI161" i="2"/>
  <c r="AH161" i="2"/>
  <c r="AG161" i="2"/>
  <c r="AF161" i="2"/>
  <c r="AE161" i="2"/>
  <c r="AD161" i="2"/>
  <c r="AC161" i="2"/>
  <c r="AB161" i="2"/>
  <c r="AA161" i="2"/>
  <c r="Z161" i="2"/>
  <c r="AK160" i="2"/>
  <c r="AJ160" i="2"/>
  <c r="AI160" i="2"/>
  <c r="AH160" i="2"/>
  <c r="AG160" i="2"/>
  <c r="AF160" i="2"/>
  <c r="AE160" i="2"/>
  <c r="AD160" i="2"/>
  <c r="AC160" i="2"/>
  <c r="AB160" i="2"/>
  <c r="AA160" i="2"/>
  <c r="Z160" i="2"/>
  <c r="AK159" i="2"/>
  <c r="AJ159" i="2"/>
  <c r="AI159" i="2"/>
  <c r="AH159" i="2"/>
  <c r="AG159" i="2"/>
  <c r="AF159" i="2"/>
  <c r="AE159" i="2"/>
  <c r="AD159" i="2"/>
  <c r="AC159" i="2"/>
  <c r="AB159" i="2"/>
  <c r="AA159" i="2"/>
  <c r="Z159" i="2"/>
  <c r="AK158" i="2"/>
  <c r="AJ158" i="2"/>
  <c r="AI158" i="2"/>
  <c r="AH158" i="2"/>
  <c r="AG158" i="2"/>
  <c r="AF158" i="2"/>
  <c r="AE158" i="2"/>
  <c r="AD158" i="2"/>
  <c r="AC158" i="2"/>
  <c r="AB158" i="2"/>
  <c r="AA158" i="2"/>
  <c r="Z158" i="2"/>
  <c r="AK157" i="2"/>
  <c r="AJ157" i="2"/>
  <c r="AI157" i="2"/>
  <c r="AH157" i="2"/>
  <c r="AG157" i="2"/>
  <c r="AF157" i="2"/>
  <c r="AE157" i="2"/>
  <c r="AD157" i="2"/>
  <c r="AC157" i="2"/>
  <c r="AB157" i="2"/>
  <c r="AA157" i="2"/>
  <c r="Z157" i="2"/>
  <c r="AK156" i="2"/>
  <c r="AJ156" i="2"/>
  <c r="AI156" i="2"/>
  <c r="AH156" i="2"/>
  <c r="AG156" i="2"/>
  <c r="AF156" i="2"/>
  <c r="AE156" i="2"/>
  <c r="AD156" i="2"/>
  <c r="AC156" i="2"/>
  <c r="AB156" i="2"/>
  <c r="AA156" i="2"/>
  <c r="Z156" i="2"/>
  <c r="AK155" i="2"/>
  <c r="AJ155" i="2"/>
  <c r="AI155" i="2"/>
  <c r="AH155" i="2"/>
  <c r="AG155" i="2"/>
  <c r="AF155" i="2"/>
  <c r="AE155" i="2"/>
  <c r="AD155" i="2"/>
  <c r="AC155" i="2"/>
  <c r="AB155" i="2"/>
  <c r="AA155" i="2"/>
  <c r="Z155" i="2"/>
  <c r="AK154" i="2"/>
  <c r="AJ154" i="2"/>
  <c r="AI154" i="2"/>
  <c r="AH154" i="2"/>
  <c r="AG154" i="2"/>
  <c r="AF154" i="2"/>
  <c r="AE154" i="2"/>
  <c r="AD154" i="2"/>
  <c r="AC154" i="2"/>
  <c r="AB154" i="2"/>
  <c r="AA154" i="2"/>
  <c r="Z154" i="2"/>
  <c r="AK153" i="2"/>
  <c r="AJ153" i="2"/>
  <c r="AI153" i="2"/>
  <c r="AH153" i="2"/>
  <c r="AG153" i="2"/>
  <c r="AF153" i="2"/>
  <c r="AE153" i="2"/>
  <c r="AD153" i="2"/>
  <c r="AC153" i="2"/>
  <c r="AB153" i="2"/>
  <c r="AA153" i="2"/>
  <c r="Z153" i="2"/>
  <c r="AK152" i="2"/>
  <c r="AJ152" i="2"/>
  <c r="AI152" i="2"/>
  <c r="AH152" i="2"/>
  <c r="AG152" i="2"/>
  <c r="AF152" i="2"/>
  <c r="AE152" i="2"/>
  <c r="AD152" i="2"/>
  <c r="AC152" i="2"/>
  <c r="AB152" i="2"/>
  <c r="AA152" i="2"/>
  <c r="Z152" i="2"/>
  <c r="AK151" i="2"/>
  <c r="AJ151" i="2"/>
  <c r="AI151" i="2"/>
  <c r="AH151" i="2"/>
  <c r="AG151" i="2"/>
  <c r="AF151" i="2"/>
  <c r="AE151" i="2"/>
  <c r="AD151" i="2"/>
  <c r="AC151" i="2"/>
  <c r="AB151" i="2"/>
  <c r="AA151" i="2"/>
  <c r="Z151" i="2"/>
  <c r="AK150" i="2"/>
  <c r="AJ150" i="2"/>
  <c r="AI150" i="2"/>
  <c r="AH150" i="2"/>
  <c r="AG150" i="2"/>
  <c r="AF150" i="2"/>
  <c r="AE150" i="2"/>
  <c r="AD150" i="2"/>
  <c r="AC150" i="2"/>
  <c r="AB150" i="2"/>
  <c r="AA150" i="2"/>
  <c r="Z150" i="2"/>
  <c r="AK149" i="2"/>
  <c r="AJ149" i="2"/>
  <c r="AI149" i="2"/>
  <c r="AH149" i="2"/>
  <c r="AG149" i="2"/>
  <c r="AF149" i="2"/>
  <c r="AE149" i="2"/>
  <c r="AD149" i="2"/>
  <c r="AC149" i="2"/>
  <c r="AB149" i="2"/>
  <c r="AA149" i="2"/>
  <c r="Z149" i="2"/>
  <c r="AK148" i="2"/>
  <c r="AJ148" i="2"/>
  <c r="AI148" i="2"/>
  <c r="AH148" i="2"/>
  <c r="AG148" i="2"/>
  <c r="AF148" i="2"/>
  <c r="AE148" i="2"/>
  <c r="AD148" i="2"/>
  <c r="AC148" i="2"/>
  <c r="AB148" i="2"/>
  <c r="AA148" i="2"/>
  <c r="Z148" i="2"/>
  <c r="AK147" i="2"/>
  <c r="AJ147" i="2"/>
  <c r="AI147" i="2"/>
  <c r="AH147" i="2"/>
  <c r="AG147" i="2"/>
  <c r="AF147" i="2"/>
  <c r="AE147" i="2"/>
  <c r="AD147" i="2"/>
  <c r="AC147" i="2"/>
  <c r="AB147" i="2"/>
  <c r="AA147" i="2"/>
  <c r="Z147" i="2"/>
  <c r="AK146" i="2"/>
  <c r="AJ146" i="2"/>
  <c r="AI146" i="2"/>
  <c r="AH146" i="2"/>
  <c r="AG146" i="2"/>
  <c r="AF146" i="2"/>
  <c r="AE146" i="2"/>
  <c r="AD146" i="2"/>
  <c r="AC146" i="2"/>
  <c r="AB146" i="2"/>
  <c r="AA146" i="2"/>
  <c r="Z146" i="2"/>
  <c r="AK145" i="2"/>
  <c r="AJ145" i="2"/>
  <c r="AI145" i="2"/>
  <c r="AH145" i="2"/>
  <c r="AG145" i="2"/>
  <c r="AF145" i="2"/>
  <c r="AE145" i="2"/>
  <c r="AD145" i="2"/>
  <c r="AC145" i="2"/>
  <c r="AB145" i="2"/>
  <c r="AA145" i="2"/>
  <c r="Z145" i="2"/>
  <c r="AK144" i="2"/>
  <c r="AJ144" i="2"/>
  <c r="AI144" i="2"/>
  <c r="AH144" i="2"/>
  <c r="AG144" i="2"/>
  <c r="AF144" i="2"/>
  <c r="AE144" i="2"/>
  <c r="AD144" i="2"/>
  <c r="AC144" i="2"/>
  <c r="AB144" i="2"/>
  <c r="AA144" i="2"/>
  <c r="Z144" i="2"/>
  <c r="AK143" i="2"/>
  <c r="AJ143" i="2"/>
  <c r="AI143" i="2"/>
  <c r="AH143" i="2"/>
  <c r="AG143" i="2"/>
  <c r="AF143" i="2"/>
  <c r="AE143" i="2"/>
  <c r="AD143" i="2"/>
  <c r="AC143" i="2"/>
  <c r="AB143" i="2"/>
  <c r="AA143" i="2"/>
  <c r="Z143" i="2"/>
  <c r="AK142" i="2"/>
  <c r="AJ142" i="2"/>
  <c r="AI142" i="2"/>
  <c r="AH142" i="2"/>
  <c r="AG142" i="2"/>
  <c r="AF142" i="2"/>
  <c r="AE142" i="2"/>
  <c r="AD142" i="2"/>
  <c r="AC142" i="2"/>
  <c r="AB142" i="2"/>
  <c r="AA142" i="2"/>
  <c r="Z142" i="2"/>
  <c r="AK141" i="2"/>
  <c r="AJ141" i="2"/>
  <c r="AI141" i="2"/>
  <c r="AH141" i="2"/>
  <c r="AG141" i="2"/>
  <c r="AF141" i="2"/>
  <c r="AE141" i="2"/>
  <c r="AD141" i="2"/>
  <c r="AC141" i="2"/>
  <c r="AB141" i="2"/>
  <c r="AA141" i="2"/>
  <c r="Z141" i="2"/>
  <c r="AK140" i="2"/>
  <c r="AJ140" i="2"/>
  <c r="AI140" i="2"/>
  <c r="AH140" i="2"/>
  <c r="AG140" i="2"/>
  <c r="AF140" i="2"/>
  <c r="AE140" i="2"/>
  <c r="AD140" i="2"/>
  <c r="AC140" i="2"/>
  <c r="AB140" i="2"/>
  <c r="AA140" i="2"/>
  <c r="Z140" i="2"/>
  <c r="AK139" i="2"/>
  <c r="AJ139" i="2"/>
  <c r="AI139" i="2"/>
  <c r="AH139" i="2"/>
  <c r="AG139" i="2"/>
  <c r="AF139" i="2"/>
  <c r="AE139" i="2"/>
  <c r="AD139" i="2"/>
  <c r="AC139" i="2"/>
  <c r="AB139" i="2"/>
  <c r="AA139" i="2"/>
  <c r="Z139" i="2"/>
  <c r="AK138" i="2"/>
  <c r="AJ138" i="2"/>
  <c r="AI138" i="2"/>
  <c r="AH138" i="2"/>
  <c r="AG138" i="2"/>
  <c r="AF138" i="2"/>
  <c r="AE138" i="2"/>
  <c r="AD138" i="2"/>
  <c r="AC138" i="2"/>
  <c r="AB138" i="2"/>
  <c r="AA138" i="2"/>
  <c r="Z138" i="2"/>
  <c r="AK137" i="2"/>
  <c r="AJ137" i="2"/>
  <c r="AI137" i="2"/>
  <c r="AH137" i="2"/>
  <c r="AG137" i="2"/>
  <c r="AF137" i="2"/>
  <c r="AE137" i="2"/>
  <c r="AD137" i="2"/>
  <c r="AC137" i="2"/>
  <c r="AB137" i="2"/>
  <c r="AA137" i="2"/>
  <c r="Z137" i="2"/>
  <c r="AK136" i="2"/>
  <c r="AJ136" i="2"/>
  <c r="AI136" i="2"/>
  <c r="AH136" i="2"/>
  <c r="AG136" i="2"/>
  <c r="AF136" i="2"/>
  <c r="AE136" i="2"/>
  <c r="AD136" i="2"/>
  <c r="AC136" i="2"/>
  <c r="AB136" i="2"/>
  <c r="AA136" i="2"/>
  <c r="Z136" i="2"/>
  <c r="AK135" i="2"/>
  <c r="AJ135" i="2"/>
  <c r="AI135" i="2"/>
  <c r="AH135" i="2"/>
  <c r="AG135" i="2"/>
  <c r="AF135" i="2"/>
  <c r="AE135" i="2"/>
  <c r="AD135" i="2"/>
  <c r="AC135" i="2"/>
  <c r="AB135" i="2"/>
  <c r="AA135" i="2"/>
  <c r="Z135" i="2"/>
  <c r="AK134" i="2"/>
  <c r="AJ134" i="2"/>
  <c r="AI134" i="2"/>
  <c r="AH134" i="2"/>
  <c r="AG134" i="2"/>
  <c r="AF134" i="2"/>
  <c r="AE134" i="2"/>
  <c r="AD134" i="2"/>
  <c r="AC134" i="2"/>
  <c r="AB134" i="2"/>
  <c r="AA134" i="2"/>
  <c r="Z134" i="2"/>
  <c r="AK133" i="2"/>
  <c r="AJ133" i="2"/>
  <c r="AI133" i="2"/>
  <c r="AH133" i="2"/>
  <c r="AG133" i="2"/>
  <c r="AF133" i="2"/>
  <c r="AE133" i="2"/>
  <c r="AD133" i="2"/>
  <c r="AC133" i="2"/>
  <c r="AB133" i="2"/>
  <c r="AA133" i="2"/>
  <c r="Z133" i="2"/>
  <c r="AK132" i="2"/>
  <c r="AJ132" i="2"/>
  <c r="AI132" i="2"/>
  <c r="AH132" i="2"/>
  <c r="AG132" i="2"/>
  <c r="AF132" i="2"/>
  <c r="AE132" i="2"/>
  <c r="AD132" i="2"/>
  <c r="AC132" i="2"/>
  <c r="AB132" i="2"/>
  <c r="AA132" i="2"/>
  <c r="Z132" i="2"/>
  <c r="AK131" i="2"/>
  <c r="AJ131" i="2"/>
  <c r="AI131" i="2"/>
  <c r="AH131" i="2"/>
  <c r="AG131" i="2"/>
  <c r="AF131" i="2"/>
  <c r="AE131" i="2"/>
  <c r="AD131" i="2"/>
  <c r="AC131" i="2"/>
  <c r="AB131" i="2"/>
  <c r="AA131" i="2"/>
  <c r="Z131" i="2"/>
  <c r="AK130" i="2"/>
  <c r="AJ130" i="2"/>
  <c r="AI130" i="2"/>
  <c r="AH130" i="2"/>
  <c r="AG130" i="2"/>
  <c r="AF130" i="2"/>
  <c r="AE130" i="2"/>
  <c r="AD130" i="2"/>
  <c r="AC130" i="2"/>
  <c r="AB130" i="2"/>
  <c r="AA130" i="2"/>
  <c r="Z130" i="2"/>
  <c r="AK129" i="2"/>
  <c r="AJ129" i="2"/>
  <c r="AI129" i="2"/>
  <c r="AH129" i="2"/>
  <c r="AG129" i="2"/>
  <c r="AF129" i="2"/>
  <c r="AE129" i="2"/>
  <c r="AD129" i="2"/>
  <c r="AC129" i="2"/>
  <c r="AB129" i="2"/>
  <c r="AA129" i="2"/>
  <c r="Z129" i="2"/>
  <c r="AK128" i="2"/>
  <c r="AJ128" i="2"/>
  <c r="AI128" i="2"/>
  <c r="AH128" i="2"/>
  <c r="AG128" i="2"/>
  <c r="AF128" i="2"/>
  <c r="AE128" i="2"/>
  <c r="AD128" i="2"/>
  <c r="AC128" i="2"/>
  <c r="AB128" i="2"/>
  <c r="AA128" i="2"/>
  <c r="Z128" i="2"/>
  <c r="AK127" i="2"/>
  <c r="AJ127" i="2"/>
  <c r="AI127" i="2"/>
  <c r="AH127" i="2"/>
  <c r="AG127" i="2"/>
  <c r="AF127" i="2"/>
  <c r="AE127" i="2"/>
  <c r="AD127" i="2"/>
  <c r="AC127" i="2"/>
  <c r="AB127" i="2"/>
  <c r="AA127" i="2"/>
  <c r="Z127" i="2"/>
  <c r="AK126" i="2"/>
  <c r="AJ126" i="2"/>
  <c r="AI126" i="2"/>
  <c r="AH126" i="2"/>
  <c r="AG126" i="2"/>
  <c r="AF126" i="2"/>
  <c r="AE126" i="2"/>
  <c r="AD126" i="2"/>
  <c r="AC126" i="2"/>
  <c r="AB126" i="2"/>
  <c r="AA126" i="2"/>
  <c r="Z126" i="2"/>
  <c r="AK125" i="2"/>
  <c r="AJ125" i="2"/>
  <c r="AI125" i="2"/>
  <c r="AH125" i="2"/>
  <c r="AG125" i="2"/>
  <c r="AF125" i="2"/>
  <c r="AE125" i="2"/>
  <c r="AD125" i="2"/>
  <c r="AC125" i="2"/>
  <c r="AB125" i="2"/>
  <c r="AA125" i="2"/>
  <c r="Z125" i="2"/>
  <c r="AK124" i="2"/>
  <c r="AJ124" i="2"/>
  <c r="AI124" i="2"/>
  <c r="AH124" i="2"/>
  <c r="AG124" i="2"/>
  <c r="AF124" i="2"/>
  <c r="AE124" i="2"/>
  <c r="AD124" i="2"/>
  <c r="AC124" i="2"/>
  <c r="AB124" i="2"/>
  <c r="AA124" i="2"/>
  <c r="Z124" i="2"/>
  <c r="AK123" i="2"/>
  <c r="AJ123" i="2"/>
  <c r="AI123" i="2"/>
  <c r="AH123" i="2"/>
  <c r="AG123" i="2"/>
  <c r="AF123" i="2"/>
  <c r="AE123" i="2"/>
  <c r="AD123" i="2"/>
  <c r="AC123" i="2"/>
  <c r="AB123" i="2"/>
  <c r="AA123" i="2"/>
  <c r="Z123" i="2"/>
  <c r="AK122" i="2"/>
  <c r="AJ122" i="2"/>
  <c r="AI122" i="2"/>
  <c r="AH122" i="2"/>
  <c r="AG122" i="2"/>
  <c r="AF122" i="2"/>
  <c r="AE122" i="2"/>
  <c r="AD122" i="2"/>
  <c r="AC122" i="2"/>
  <c r="AB122" i="2"/>
  <c r="AA122" i="2"/>
  <c r="Z122" i="2"/>
  <c r="AK121" i="2"/>
  <c r="AJ121" i="2"/>
  <c r="AI121" i="2"/>
  <c r="AH121" i="2"/>
  <c r="AG121" i="2"/>
  <c r="AF121" i="2"/>
  <c r="AE121" i="2"/>
  <c r="AD121" i="2"/>
  <c r="AC121" i="2"/>
  <c r="AB121" i="2"/>
  <c r="AA121" i="2"/>
  <c r="Z121" i="2"/>
  <c r="AK116" i="2"/>
  <c r="AJ116" i="2"/>
  <c r="AI116" i="2"/>
  <c r="AH116" i="2"/>
  <c r="AG116" i="2"/>
  <c r="AF116" i="2"/>
  <c r="AE116" i="2"/>
  <c r="AD116" i="2"/>
  <c r="AC116" i="2"/>
  <c r="AB116" i="2"/>
  <c r="AA116" i="2"/>
  <c r="Z116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AJ79" i="2"/>
  <c r="AH79" i="2"/>
  <c r="AF79" i="2"/>
  <c r="AD79" i="2"/>
  <c r="AB79" i="2"/>
  <c r="Z79" i="2"/>
  <c r="AK79" i="2"/>
  <c r="AI79" i="2"/>
  <c r="AG79" i="2"/>
  <c r="AE79" i="2"/>
  <c r="AC79" i="2"/>
  <c r="AA79" i="2"/>
  <c r="AJ82" i="2"/>
  <c r="AH82" i="2"/>
  <c r="AF82" i="2"/>
  <c r="AD82" i="2"/>
  <c r="AB82" i="2"/>
  <c r="Z82" i="2"/>
  <c r="AK82" i="2"/>
  <c r="AI82" i="2"/>
  <c r="AG82" i="2"/>
  <c r="AE82" i="2"/>
  <c r="AC82" i="2"/>
  <c r="AA82" i="2"/>
  <c r="AI119" i="2"/>
  <c r="AJ119" i="2"/>
  <c r="AD119" i="2"/>
  <c r="Z119" i="2"/>
  <c r="AC119" i="2"/>
  <c r="AE119" i="2"/>
  <c r="AA119" i="2"/>
  <c r="AB119" i="2"/>
  <c r="AG119" i="2"/>
  <c r="AH119" i="2"/>
  <c r="AF119" i="2"/>
  <c r="AK119" i="2"/>
  <c r="AG120" i="2"/>
  <c r="AB120" i="2"/>
  <c r="AJ120" i="2"/>
  <c r="AI120" i="2"/>
  <c r="Z120" i="2"/>
  <c r="AK120" i="2"/>
  <c r="AC120" i="2"/>
  <c r="AE120" i="2"/>
  <c r="AF120" i="2"/>
  <c r="AH120" i="2"/>
  <c r="AD120" i="2"/>
  <c r="AA120" i="2"/>
  <c r="AF117" i="2"/>
  <c r="AI117" i="2"/>
  <c r="AB117" i="2"/>
  <c r="AJ117" i="2"/>
  <c r="AG117" i="2"/>
  <c r="AC117" i="2"/>
  <c r="AE117" i="2"/>
  <c r="AA117" i="2"/>
  <c r="Z117" i="2"/>
  <c r="AH117" i="2"/>
  <c r="AK117" i="2"/>
  <c r="AD117" i="2"/>
  <c r="AF112" i="2"/>
  <c r="AJ112" i="2"/>
  <c r="AI112" i="2"/>
  <c r="AB112" i="2"/>
  <c r="AC112" i="2"/>
  <c r="Z112" i="2"/>
  <c r="AA112" i="2"/>
  <c r="AK112" i="2"/>
  <c r="AD112" i="2"/>
  <c r="AG112" i="2"/>
  <c r="AH112" i="2"/>
  <c r="AE112" i="2"/>
  <c r="AJ113" i="2"/>
  <c r="AH113" i="2"/>
  <c r="AG113" i="2"/>
  <c r="AC113" i="2"/>
  <c r="AA113" i="2"/>
  <c r="AB113" i="2"/>
  <c r="AK113" i="2"/>
  <c r="Z113" i="2"/>
  <c r="AI113" i="2"/>
  <c r="AD113" i="2"/>
  <c r="AF113" i="2"/>
  <c r="AE113" i="2"/>
  <c r="AJ118" i="2"/>
  <c r="AI118" i="2"/>
  <c r="AC118" i="2"/>
  <c r="AE118" i="2"/>
  <c r="AA118" i="2"/>
  <c r="Z118" i="2"/>
  <c r="AG118" i="2"/>
  <c r="AF118" i="2"/>
  <c r="AH118" i="2"/>
  <c r="AD118" i="2"/>
  <c r="AB118" i="2"/>
  <c r="AK118" i="2"/>
  <c r="AE114" i="2"/>
  <c r="AK114" i="2"/>
  <c r="AC114" i="2"/>
  <c r="AJ114" i="2"/>
  <c r="AH114" i="2"/>
  <c r="AF114" i="2"/>
  <c r="Z114" i="2"/>
  <c r="AD114" i="2"/>
  <c r="AB114" i="2"/>
  <c r="AG114" i="2"/>
  <c r="AI114" i="2"/>
  <c r="AA114" i="2"/>
  <c r="AI115" i="2"/>
  <c r="AD115" i="2"/>
  <c r="AB115" i="2"/>
  <c r="AK115" i="2"/>
  <c r="AC115" i="2"/>
  <c r="AA115" i="2"/>
  <c r="AH115" i="2"/>
  <c r="Z115" i="2"/>
  <c r="AG115" i="2"/>
  <c r="AE115" i="2"/>
  <c r="AF115" i="2"/>
  <c r="AJ115" i="2"/>
  <c r="AI81" i="2"/>
  <c r="AK75" i="2"/>
  <c r="AG75" i="2"/>
  <c r="AA75" i="2"/>
  <c r="AF75" i="2"/>
  <c r="AB75" i="2"/>
  <c r="Z75" i="2"/>
  <c r="AI75" i="2"/>
  <c r="AE75" i="2"/>
  <c r="AH75" i="2"/>
  <c r="AJ75" i="2"/>
  <c r="AC75" i="2"/>
  <c r="AD75" i="2"/>
  <c r="AC81" i="2"/>
  <c r="AF38" i="2"/>
  <c r="AC38" i="2"/>
  <c r="AA38" i="2"/>
  <c r="AJ38" i="2"/>
  <c r="Z38" i="2"/>
  <c r="AE38" i="2"/>
  <c r="AD38" i="2"/>
  <c r="AJ37" i="2"/>
  <c r="Z37" i="2"/>
  <c r="AF37" i="2"/>
  <c r="AA37" i="2"/>
  <c r="AE37" i="2"/>
  <c r="AG81" i="2"/>
  <c r="AF81" i="2"/>
  <c r="AE81" i="2"/>
  <c r="AA81" i="2"/>
  <c r="AK81" i="2"/>
  <c r="AH81" i="2"/>
  <c r="AJ81" i="2"/>
  <c r="AD81" i="2"/>
  <c r="Z81" i="2"/>
  <c r="AB81" i="2"/>
  <c r="AB37" i="2"/>
  <c r="AI37" i="2"/>
  <c r="AH37" i="2"/>
  <c r="AK37" i="2"/>
  <c r="AC37" i="2"/>
  <c r="AG37" i="2"/>
  <c r="AD37" i="2"/>
  <c r="AG38" i="2"/>
  <c r="AI38" i="2"/>
  <c r="AB38" i="2"/>
  <c r="AK38" i="2"/>
  <c r="AH38" i="2"/>
  <c r="AD72" i="2"/>
  <c r="AA61" i="2"/>
  <c r="AH61" i="2"/>
  <c r="AK61" i="2"/>
  <c r="AC61" i="2"/>
  <c r="AG72" i="2"/>
  <c r="AC72" i="2"/>
  <c r="AB72" i="2"/>
  <c r="Z72" i="2"/>
  <c r="AI72" i="2"/>
  <c r="AA72" i="2"/>
  <c r="Z46" i="2"/>
  <c r="AB46" i="2"/>
  <c r="AH46" i="2"/>
  <c r="AE46" i="2"/>
  <c r="AA46" i="2"/>
  <c r="AC46" i="2"/>
  <c r="AI46" i="2"/>
  <c r="AA50" i="2"/>
  <c r="AK50" i="2"/>
  <c r="Z50" i="2"/>
  <c r="AG50" i="2"/>
  <c r="AB50" i="2"/>
  <c r="AC45" i="2"/>
  <c r="Z45" i="2"/>
  <c r="AF45" i="2"/>
  <c r="AH45" i="2"/>
  <c r="AK72" i="2"/>
  <c r="AH72" i="2"/>
  <c r="AB61" i="2"/>
  <c r="AD61" i="2"/>
  <c r="AA45" i="2"/>
  <c r="AI45" i="2"/>
  <c r="AE45" i="2"/>
  <c r="AF72" i="2"/>
  <c r="Z61" i="2"/>
  <c r="AJ61" i="2"/>
  <c r="AD45" i="2"/>
  <c r="AK46" i="2"/>
  <c r="AJ46" i="2"/>
  <c r="AD46" i="2"/>
  <c r="AG46" i="2"/>
  <c r="AF46" i="2"/>
  <c r="AI80" i="2"/>
  <c r="AH80" i="2"/>
  <c r="AF80" i="2"/>
  <c r="AG80" i="2"/>
  <c r="AC80" i="2"/>
  <c r="AJ80" i="2"/>
  <c r="AK80" i="2"/>
  <c r="Z80" i="2"/>
  <c r="AB80" i="2"/>
  <c r="AE80" i="2"/>
  <c r="AA80" i="2"/>
  <c r="AD80" i="2"/>
  <c r="Z42" i="2"/>
  <c r="AK42" i="2"/>
  <c r="AF42" i="2"/>
  <c r="AA42" i="2"/>
  <c r="AH42" i="2"/>
  <c r="AI42" i="2"/>
  <c r="AC42" i="2"/>
  <c r="AG42" i="2"/>
  <c r="AD42" i="2"/>
  <c r="AB42" i="2"/>
  <c r="AJ42" i="2"/>
  <c r="AE42" i="2"/>
  <c r="AB45" i="2"/>
  <c r="AK45" i="2"/>
  <c r="AG45" i="2"/>
  <c r="AI50" i="2"/>
  <c r="AC50" i="2"/>
  <c r="AH50" i="2"/>
  <c r="AF50" i="2"/>
  <c r="AE50" i="2"/>
  <c r="AD50" i="2"/>
  <c r="AJ50" i="2"/>
  <c r="AJ72" i="2"/>
  <c r="AE72" i="2"/>
  <c r="AG61" i="2"/>
  <c r="AI61" i="2"/>
  <c r="AE61" i="2"/>
  <c r="AF61" i="2"/>
  <c r="AK59" i="2"/>
  <c r="AD59" i="2"/>
  <c r="AJ59" i="2"/>
  <c r="Z59" i="2"/>
  <c r="AF59" i="2"/>
  <c r="AI59" i="2"/>
  <c r="AG59" i="2"/>
  <c r="AC59" i="2"/>
  <c r="AE59" i="2"/>
  <c r="AA59" i="2"/>
  <c r="AB59" i="2"/>
  <c r="AH59" i="2"/>
  <c r="AC63" i="2"/>
  <c r="AB63" i="2"/>
  <c r="AI63" i="2"/>
  <c r="AK63" i="2"/>
  <c r="AJ63" i="2"/>
  <c r="Z63" i="2"/>
  <c r="AG63" i="2"/>
  <c r="AF63" i="2"/>
  <c r="AH63" i="2"/>
  <c r="AE63" i="2"/>
  <c r="AA63" i="2"/>
  <c r="AD63" i="2"/>
  <c r="AC39" i="2"/>
  <c r="AA39" i="2"/>
  <c r="Z39" i="2"/>
  <c r="AJ39" i="2"/>
  <c r="AD39" i="2"/>
  <c r="AG39" i="2"/>
  <c r="AF39" i="2"/>
  <c r="AK39" i="2"/>
  <c r="AH39" i="2"/>
  <c r="AB39" i="2"/>
  <c r="AI39" i="2"/>
  <c r="AE39" i="2"/>
  <c r="AE73" i="2"/>
  <c r="AI73" i="2"/>
  <c r="AD73" i="2"/>
  <c r="AF73" i="2"/>
  <c r="AC73" i="2"/>
  <c r="AA73" i="2"/>
  <c r="AJ73" i="2"/>
  <c r="AH73" i="2"/>
  <c r="AG73" i="2"/>
  <c r="AB73" i="2"/>
  <c r="Z73" i="2"/>
  <c r="AK73" i="2"/>
  <c r="AH43" i="2"/>
  <c r="AF43" i="2"/>
  <c r="AJ43" i="2"/>
  <c r="AE43" i="2"/>
  <c r="AG43" i="2"/>
  <c r="AA43" i="2"/>
  <c r="AC43" i="2"/>
  <c r="AB43" i="2"/>
  <c r="AK43" i="2"/>
  <c r="AD43" i="2"/>
  <c r="Z43" i="2"/>
  <c r="AI43" i="2"/>
  <c r="AB51" i="2"/>
  <c r="AF51" i="2"/>
  <c r="AC51" i="2"/>
  <c r="AK51" i="2"/>
  <c r="AE51" i="2"/>
  <c r="AG51" i="2"/>
  <c r="AH51" i="2"/>
  <c r="Z51" i="2"/>
  <c r="AA51" i="2"/>
  <c r="AD51" i="2"/>
  <c r="AI51" i="2"/>
  <c r="AJ51" i="2"/>
  <c r="AH64" i="2"/>
  <c r="AF64" i="2"/>
  <c r="AB64" i="2"/>
  <c r="AA64" i="2"/>
  <c r="AE64" i="2"/>
  <c r="AI64" i="2"/>
  <c r="AG64" i="2"/>
  <c r="AD64" i="2"/>
  <c r="AJ64" i="2"/>
  <c r="AC64" i="2"/>
  <c r="Z64" i="2"/>
  <c r="AK64" i="2"/>
  <c r="AF40" i="2"/>
  <c r="AE40" i="2"/>
  <c r="AJ40" i="2"/>
  <c r="AC40" i="2"/>
  <c r="AD40" i="2"/>
  <c r="AI40" i="2"/>
  <c r="AH40" i="2"/>
  <c r="AK40" i="2"/>
  <c r="AB40" i="2"/>
  <c r="AA40" i="2"/>
  <c r="Z40" i="2"/>
  <c r="AG40" i="2"/>
  <c r="AD47" i="2"/>
  <c r="AB47" i="2"/>
  <c r="Z47" i="2"/>
  <c r="AI47" i="2"/>
  <c r="AG47" i="2"/>
  <c r="AH47" i="2"/>
  <c r="AC47" i="2"/>
  <c r="AA47" i="2"/>
  <c r="AE47" i="2"/>
  <c r="AK47" i="2"/>
  <c r="AF47" i="2"/>
  <c r="AJ47" i="2"/>
  <c r="AE52" i="2"/>
  <c r="AA52" i="2"/>
  <c r="Z52" i="2"/>
  <c r="AG52" i="2"/>
  <c r="AH52" i="2"/>
  <c r="AD52" i="2"/>
  <c r="AJ52" i="2"/>
  <c r="AK52" i="2"/>
  <c r="AF52" i="2"/>
  <c r="AC52" i="2"/>
  <c r="AI52" i="2"/>
  <c r="AB52" i="2"/>
  <c r="AH74" i="2"/>
  <c r="AI74" i="2"/>
  <c r="Z74" i="2"/>
  <c r="AF74" i="2"/>
  <c r="AB74" i="2"/>
  <c r="AA74" i="2"/>
  <c r="AC74" i="2"/>
  <c r="AE74" i="2"/>
  <c r="AK74" i="2"/>
  <c r="AD74" i="2"/>
  <c r="AG74" i="2"/>
  <c r="AJ74" i="2"/>
  <c r="AK48" i="2"/>
  <c r="AE48" i="2"/>
  <c r="AI48" i="2"/>
  <c r="AC48" i="2"/>
  <c r="AJ48" i="2"/>
  <c r="AH48" i="2"/>
  <c r="AF48" i="2"/>
  <c r="Z48" i="2"/>
  <c r="AD48" i="2"/>
  <c r="AB48" i="2"/>
  <c r="AG48" i="2"/>
  <c r="AA48" i="2"/>
  <c r="AD68" i="2"/>
  <c r="AK68" i="2"/>
  <c r="AC68" i="2"/>
  <c r="Z68" i="2"/>
  <c r="AE68" i="2"/>
  <c r="AH68" i="2"/>
  <c r="AI68" i="2"/>
  <c r="AJ68" i="2"/>
  <c r="AB68" i="2"/>
  <c r="AG68" i="2"/>
  <c r="AF68" i="2"/>
  <c r="AA68" i="2"/>
  <c r="AK56" i="2"/>
  <c r="AD56" i="2"/>
  <c r="AC56" i="2"/>
  <c r="Z56" i="2"/>
  <c r="AI56" i="2"/>
  <c r="AG56" i="2"/>
  <c r="AB56" i="2"/>
  <c r="AJ56" i="2"/>
  <c r="AA56" i="2"/>
  <c r="AF56" i="2"/>
  <c r="AH56" i="2"/>
  <c r="AE56" i="2"/>
  <c r="AB69" i="2"/>
  <c r="AG69" i="2"/>
  <c r="Z69" i="2"/>
  <c r="AH69" i="2"/>
  <c r="AE69" i="2"/>
  <c r="AC69" i="2"/>
  <c r="AA69" i="2"/>
  <c r="AK69" i="2"/>
  <c r="AF69" i="2"/>
  <c r="AI69" i="2"/>
  <c r="AJ69" i="2"/>
  <c r="AD69" i="2"/>
  <c r="I19" i="2" l="1"/>
  <c r="L18" i="2"/>
  <c r="V18" i="2" l="1"/>
  <c r="O18" i="2" s="1"/>
  <c r="P18" i="2" s="1"/>
  <c r="AE18" i="2" l="1"/>
  <c r="AI18" i="2"/>
  <c r="Z18" i="2"/>
  <c r="AH18" i="2"/>
  <c r="AG18" i="2"/>
  <c r="AC18" i="2"/>
  <c r="R18" i="2"/>
  <c r="S18" i="2" s="1"/>
  <c r="W18" i="2" s="1"/>
  <c r="AA18" i="2"/>
  <c r="AD18" i="2"/>
  <c r="AK18" i="2"/>
  <c r="AJ18" i="2"/>
  <c r="AB18" i="2"/>
  <c r="AF18" i="2"/>
  <c r="T18" i="2" l="1"/>
  <c r="U18" i="2" s="1"/>
  <c r="X18" i="2" s="1"/>
  <c r="J19" i="2" s="1"/>
  <c r="K19" i="2" l="1"/>
  <c r="L19" i="2" s="1"/>
  <c r="V19" i="2" l="1"/>
  <c r="O19" i="2" s="1"/>
  <c r="P19" i="2" s="1"/>
  <c r="AD19" i="2" l="1"/>
  <c r="AD211" i="2" s="1"/>
  <c r="AE19" i="2"/>
  <c r="AE211" i="2" s="1"/>
  <c r="AG19" i="2"/>
  <c r="AG211" i="2" s="1"/>
  <c r="AA19" i="2"/>
  <c r="AA211" i="2" s="1"/>
  <c r="R19" i="2"/>
  <c r="T19" i="2" s="1"/>
  <c r="U19" i="2" s="1"/>
  <c r="X19" i="2" s="1"/>
  <c r="AH19" i="2"/>
  <c r="AH211" i="2" s="1"/>
  <c r="AB19" i="2"/>
  <c r="AB211" i="2" s="1"/>
  <c r="AJ19" i="2"/>
  <c r="AJ211" i="2" s="1"/>
  <c r="AI19" i="2"/>
  <c r="AI211" i="2" s="1"/>
  <c r="Z19" i="2"/>
  <c r="Z211" i="2" s="1"/>
  <c r="AK19" i="2"/>
  <c r="AK211" i="2" s="1"/>
  <c r="AC19" i="2"/>
  <c r="AC211" i="2" s="1"/>
  <c r="AF19" i="2"/>
  <c r="AF211" i="2" s="1"/>
  <c r="S19" i="2" l="1"/>
  <c r="W19" i="2" s="1"/>
</calcChain>
</file>

<file path=xl/sharedStrings.xml><?xml version="1.0" encoding="utf-8"?>
<sst xmlns="http://schemas.openxmlformats.org/spreadsheetml/2006/main" count="119" uniqueCount="100">
  <si>
    <t>Project -</t>
  </si>
  <si>
    <t xml:space="preserve">Design Storm - </t>
  </si>
  <si>
    <t xml:space="preserve">Mannings "n" </t>
  </si>
  <si>
    <t xml:space="preserve">Designed By -  </t>
  </si>
  <si>
    <t>Municipality -</t>
  </si>
  <si>
    <t>A =</t>
  </si>
  <si>
    <t>pvc/</t>
  </si>
  <si>
    <t>concrete</t>
  </si>
  <si>
    <t>CSP</t>
  </si>
  <si>
    <t xml:space="preserve">Date -  </t>
  </si>
  <si>
    <t xml:space="preserve">Project No. - </t>
  </si>
  <si>
    <t xml:space="preserve">Sheet -  </t>
  </si>
  <si>
    <t>Location of Section</t>
  </si>
  <si>
    <t>Area</t>
  </si>
  <si>
    <t>Tributary Area</t>
  </si>
  <si>
    <t>Runoff Coefficient</t>
  </si>
  <si>
    <t>Individual A x C</t>
  </si>
  <si>
    <t>Cumulative Area</t>
  </si>
  <si>
    <t>Cumulative A x C</t>
  </si>
  <si>
    <t>Time of Concentration</t>
  </si>
  <si>
    <t>Rainfall Intensity</t>
  </si>
  <si>
    <t>Peak Flow</t>
  </si>
  <si>
    <t>Manning's "n"</t>
  </si>
  <si>
    <t>Slope</t>
  </si>
  <si>
    <t>Diameter</t>
  </si>
  <si>
    <t>Length</t>
  </si>
  <si>
    <t>Full Flow Velocity</t>
  </si>
  <si>
    <t>Full Flow Capacity</t>
  </si>
  <si>
    <t>Actual Velocity</t>
  </si>
  <si>
    <t>Time of Flow</t>
  </si>
  <si>
    <t>Calculated Pipe Diameter</t>
  </si>
  <si>
    <t>TOTAL LENGTH OF PIPE SIZES</t>
  </si>
  <si>
    <t>MH #</t>
  </si>
  <si>
    <t>Aa</t>
  </si>
  <si>
    <t>Ca</t>
  </si>
  <si>
    <t>Aa x Ca</t>
  </si>
  <si>
    <t>A=Sum Aa</t>
  </si>
  <si>
    <t>A x C=</t>
  </si>
  <si>
    <t>Tc</t>
  </si>
  <si>
    <t>i</t>
  </si>
  <si>
    <t>q</t>
  </si>
  <si>
    <t>S</t>
  </si>
  <si>
    <t>D</t>
  </si>
  <si>
    <t>L</t>
  </si>
  <si>
    <t>vf</t>
  </si>
  <si>
    <t>Q</t>
  </si>
  <si>
    <t>va</t>
  </si>
  <si>
    <t>t=L/60xva</t>
  </si>
  <si>
    <t>d</t>
  </si>
  <si>
    <t>tf=Tc+t</t>
  </si>
  <si>
    <t>ha</t>
  </si>
  <si>
    <t>Sum Aa x Ca</t>
  </si>
  <si>
    <t xml:space="preserve">min </t>
  </si>
  <si>
    <t>mm/hr</t>
  </si>
  <si>
    <t>m3/s</t>
  </si>
  <si>
    <t>m/m</t>
  </si>
  <si>
    <t>mm</t>
  </si>
  <si>
    <t>m</t>
  </si>
  <si>
    <t>m/s</t>
  </si>
  <si>
    <t>min</t>
  </si>
  <si>
    <t>total length</t>
  </si>
  <si>
    <t>diameter</t>
  </si>
  <si>
    <t>LOOKUP TABLE</t>
  </si>
  <si>
    <t>FOR EQUIVALENT</t>
  </si>
  <si>
    <t>ELLIPTICAL PIPE</t>
  </si>
  <si>
    <t>CONCRETE</t>
  </si>
  <si>
    <t>Circular Pipe Diameter</t>
  </si>
  <si>
    <t>Equivalent Elliptical Pipe Size</t>
  </si>
  <si>
    <t>h x b</t>
  </si>
  <si>
    <t>735 x 1145</t>
  </si>
  <si>
    <t>820 X 1150</t>
  </si>
  <si>
    <t>865 x 1345</t>
  </si>
  <si>
    <t>970 X 1390</t>
  </si>
  <si>
    <t>965 x 1525</t>
  </si>
  <si>
    <t>1120 X 1630</t>
  </si>
  <si>
    <t>1090 x 1725</t>
  </si>
  <si>
    <t>1260 X 1880</t>
  </si>
  <si>
    <t>1220 x 1930</t>
  </si>
  <si>
    <t>1345 x 2110</t>
  </si>
  <si>
    <t>1475 x 2310</t>
  </si>
  <si>
    <t>1600 x 2490</t>
  </si>
  <si>
    <t>1725 x 2690</t>
  </si>
  <si>
    <t>1955 x 3075</t>
  </si>
  <si>
    <t>2465 x 3835</t>
  </si>
  <si>
    <t>STORM SEWER  DESIGN SHEET</t>
  </si>
  <si>
    <t>From Upstream</t>
  </si>
  <si>
    <t>To Downstream</t>
  </si>
  <si>
    <t>CB 1</t>
  </si>
  <si>
    <t>% Full</t>
  </si>
  <si>
    <t>%</t>
  </si>
  <si>
    <t>Max Capacity</t>
  </si>
  <si>
    <t>CBMH 2</t>
  </si>
  <si>
    <t>CBMH 4</t>
  </si>
  <si>
    <t>A2</t>
  </si>
  <si>
    <t>A1</t>
  </si>
  <si>
    <t>Time of Conc. to Next Section</t>
  </si>
  <si>
    <t>JN</t>
  </si>
  <si>
    <t>C =</t>
  </si>
  <si>
    <t>B =</t>
  </si>
  <si>
    <t>5 Year Storm, IDF Curve for Lindsay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</si>
</sst>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_)"/>
    <numFmt numFmtId="165" formatCode="0.000_)"/>
    <numFmt numFmtId="166" formatCode="dd\-mmm\-yy_)"/>
    <numFmt numFmtId="167" formatCode="0.0000_)"/>
    <numFmt numFmtId="168" formatCode="0_)"/>
    <numFmt numFmtId="169" formatCode="0.0_)"/>
    <numFmt numFmtId="170" formatCode="0.0%"/>
  </numFmts>
  <fonts count="20">
    <font>
      <sz val="12"/>
      <name val="Arial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u/>
      <sz val="24"/>
      <color indexed="8"/>
      <name val="CG Times"/>
      <family val="1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14"/>
      <color indexed="12"/>
      <name val="Arial"/>
      <family val="2"/>
    </font>
    <font>
      <b/>
      <sz val="14"/>
      <color indexed="8"/>
      <name val="Arial"/>
      <family val="2"/>
    </font>
    <font>
      <b/>
      <sz val="14"/>
      <color indexed="10"/>
      <name val="Arial"/>
      <family val="2"/>
    </font>
    <font>
      <sz val="14"/>
      <color indexed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u/>
      <sz val="14"/>
      <color indexed="12"/>
      <name val="Arial"/>
      <family val="2"/>
    </font>
    <font>
      <sz val="12"/>
      <color rgb="FF0000FF"/>
      <name val="Arial"/>
      <family val="2"/>
    </font>
    <font>
      <sz val="11"/>
      <color rgb="FF337AB7"/>
      <name val="Segoe UI Light"/>
      <family val="2"/>
    </font>
    <font>
      <sz val="14"/>
      <color rgb="FF901D0A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42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164" fontId="0" fillId="0" borderId="0"/>
    <xf numFmtId="164" fontId="15" fillId="0" borderId="0"/>
    <xf numFmtId="164" fontId="14" fillId="0" borderId="0"/>
    <xf numFmtId="164" fontId="14" fillId="0" borderId="0"/>
    <xf numFmtId="9" fontId="1" fillId="0" borderId="0" applyFont="0" applyFill="0" applyBorder="0" applyAlignment="0" applyProtection="0"/>
  </cellStyleXfs>
  <cellXfs count="99">
    <xf numFmtId="164" fontId="0" fillId="0" borderId="0" xfId="0"/>
    <xf numFmtId="164" fontId="2" fillId="0" borderId="0" xfId="0" applyNumberFormat="1" applyFont="1" applyProtection="1"/>
    <xf numFmtId="164" fontId="3" fillId="0" borderId="0" xfId="0" applyNumberFormat="1" applyFont="1" applyAlignment="1" applyProtection="1">
      <alignment horizontal="centerContinuous" vertical="center"/>
    </xf>
    <xf numFmtId="164" fontId="4" fillId="0" borderId="0" xfId="0" applyNumberFormat="1" applyFont="1" applyAlignment="1" applyProtection="1">
      <alignment horizontal="left" vertical="center"/>
    </xf>
    <xf numFmtId="164" fontId="5" fillId="0" borderId="0" xfId="0" applyNumberFormat="1" applyFont="1" applyAlignment="1" applyProtection="1">
      <alignment horizontal="centerContinuous" vertical="center"/>
    </xf>
    <xf numFmtId="164" fontId="6" fillId="0" borderId="0" xfId="0" applyNumberFormat="1" applyFont="1" applyAlignment="1" applyProtection="1">
      <alignment horizontal="centerContinuous" vertical="center"/>
    </xf>
    <xf numFmtId="164" fontId="2" fillId="0" borderId="0" xfId="0" applyNumberFormat="1" applyFont="1" applyAlignment="1" applyProtection="1">
      <alignment vertical="center"/>
    </xf>
    <xf numFmtId="164" fontId="5" fillId="0" borderId="0" xfId="0" applyNumberFormat="1" applyFont="1" applyAlignment="1" applyProtection="1">
      <alignment horizontal="left" vertical="center"/>
    </xf>
    <xf numFmtId="164" fontId="2" fillId="0" borderId="0" xfId="0" applyNumberFormat="1" applyFont="1" applyAlignment="1" applyProtection="1">
      <alignment horizontal="centerContinuous" vertical="center"/>
    </xf>
    <xf numFmtId="164" fontId="2" fillId="0" borderId="0" xfId="0" applyNumberFormat="1" applyFont="1" applyAlignment="1" applyProtection="1">
      <alignment horizontal="right"/>
    </xf>
    <xf numFmtId="164" fontId="3" fillId="0" borderId="0" xfId="0" applyNumberFormat="1" applyFont="1" applyAlignment="1" applyProtection="1">
      <alignment horizontal="left" vertical="center"/>
    </xf>
    <xf numFmtId="164" fontId="3" fillId="0" borderId="0" xfId="0" applyNumberFormat="1" applyFont="1" applyProtection="1"/>
    <xf numFmtId="164" fontId="2" fillId="0" borderId="0" xfId="0" applyNumberFormat="1" applyFont="1" applyAlignment="1" applyProtection="1">
      <alignment horizontal="centerContinuous"/>
    </xf>
    <xf numFmtId="164" fontId="2" fillId="0" borderId="0" xfId="0" applyNumberFormat="1" applyFont="1" applyAlignment="1" applyProtection="1">
      <alignment horizontal="right" vertical="center"/>
    </xf>
    <xf numFmtId="164" fontId="3" fillId="0" borderId="0" xfId="0" applyNumberFormat="1" applyFont="1" applyAlignment="1" applyProtection="1">
      <alignment horizontal="left"/>
    </xf>
    <xf numFmtId="165" fontId="3" fillId="0" borderId="0" xfId="0" applyNumberFormat="1" applyFont="1" applyProtection="1"/>
    <xf numFmtId="164" fontId="2" fillId="0" borderId="0" xfId="0" applyNumberFormat="1" applyFont="1" applyAlignment="1" applyProtection="1">
      <alignment horizontal="center"/>
    </xf>
    <xf numFmtId="166" fontId="3" fillId="0" borderId="0" xfId="0" applyNumberFormat="1" applyFont="1" applyAlignment="1" applyProtection="1">
      <alignment horizontal="left" vertical="center"/>
    </xf>
    <xf numFmtId="165" fontId="3" fillId="0" borderId="0" xfId="0" applyNumberFormat="1" applyFont="1" applyAlignment="1" applyProtection="1">
      <alignment horizontal="left"/>
    </xf>
    <xf numFmtId="167" fontId="2" fillId="0" borderId="0" xfId="0" applyNumberFormat="1" applyFont="1" applyAlignment="1" applyProtection="1">
      <alignment vertical="center"/>
    </xf>
    <xf numFmtId="164" fontId="5" fillId="0" borderId="1" xfId="0" applyNumberFormat="1" applyFont="1" applyBorder="1" applyAlignment="1" applyProtection="1">
      <alignment horizontal="center" vertical="center"/>
    </xf>
    <xf numFmtId="164" fontId="5" fillId="0" borderId="1" xfId="0" applyNumberFormat="1" applyFont="1" applyBorder="1" applyAlignment="1" applyProtection="1">
      <alignment horizontal="center" vertical="center" textRotation="90"/>
    </xf>
    <xf numFmtId="164" fontId="7" fillId="0" borderId="1" xfId="0" applyNumberFormat="1" applyFont="1" applyBorder="1" applyAlignment="1" applyProtection="1">
      <alignment horizontal="center" vertical="center" textRotation="90"/>
    </xf>
    <xf numFmtId="164" fontId="8" fillId="0" borderId="0" xfId="0" applyNumberFormat="1" applyFont="1" applyAlignment="1" applyProtection="1">
      <alignment horizontal="centerContinuous" vertical="center"/>
    </xf>
    <xf numFmtId="164" fontId="7" fillId="0" borderId="1" xfId="0" applyNumberFormat="1" applyFont="1" applyBorder="1" applyAlignment="1" applyProtection="1">
      <alignment horizontal="center" vertical="center"/>
    </xf>
    <xf numFmtId="164" fontId="7" fillId="0" borderId="0" xfId="0" applyNumberFormat="1" applyFont="1" applyAlignment="1" applyProtection="1">
      <alignment horizontal="center" vertical="center"/>
    </xf>
    <xf numFmtId="168" fontId="5" fillId="0" borderId="0" xfId="0" applyNumberFormat="1" applyFont="1" applyAlignment="1" applyProtection="1">
      <alignment horizontal="center"/>
    </xf>
    <xf numFmtId="168" fontId="5" fillId="0" borderId="0" xfId="0" applyNumberFormat="1" applyFont="1" applyAlignment="1" applyProtection="1">
      <alignment horizontal="center" vertical="center"/>
    </xf>
    <xf numFmtId="165" fontId="7" fillId="0" borderId="1" xfId="0" applyNumberFormat="1" applyFont="1" applyBorder="1" applyAlignment="1" applyProtection="1">
      <alignment horizontal="center" vertical="center"/>
    </xf>
    <xf numFmtId="164" fontId="9" fillId="0" borderId="1" xfId="0" applyNumberFormat="1" applyFont="1" applyBorder="1" applyAlignment="1" applyProtection="1">
      <alignment horizontal="center" vertical="center"/>
    </xf>
    <xf numFmtId="165" fontId="6" fillId="0" borderId="1" xfId="0" applyNumberFormat="1" applyFont="1" applyBorder="1" applyAlignment="1" applyProtection="1">
      <alignment horizontal="center" vertical="center"/>
    </xf>
    <xf numFmtId="164" fontId="6" fillId="0" borderId="1" xfId="0" applyNumberFormat="1" applyFont="1" applyBorder="1" applyAlignment="1" applyProtection="1">
      <alignment horizontal="center" vertical="center"/>
    </xf>
    <xf numFmtId="165" fontId="10" fillId="0" borderId="1" xfId="0" applyNumberFormat="1" applyFont="1" applyBorder="1" applyAlignment="1" applyProtection="1">
      <alignment horizontal="center" vertical="center"/>
    </xf>
    <xf numFmtId="167" fontId="9" fillId="0" borderId="1" xfId="0" applyNumberFormat="1" applyFont="1" applyBorder="1" applyAlignment="1" applyProtection="1">
      <alignment horizontal="center" vertical="center"/>
    </xf>
    <xf numFmtId="168" fontId="11" fillId="2" borderId="1" xfId="0" applyNumberFormat="1" applyFont="1" applyFill="1" applyBorder="1" applyAlignment="1" applyProtection="1">
      <alignment horizontal="center" vertical="center"/>
    </xf>
    <xf numFmtId="169" fontId="9" fillId="0" borderId="1" xfId="0" applyNumberFormat="1" applyFont="1" applyBorder="1" applyAlignment="1" applyProtection="1">
      <alignment horizontal="center" vertical="center"/>
    </xf>
    <xf numFmtId="164" fontId="2" fillId="0" borderId="2" xfId="0" applyNumberFormat="1" applyFont="1" applyBorder="1" applyProtection="1"/>
    <xf numFmtId="164" fontId="2" fillId="0" borderId="0" xfId="0" applyFont="1"/>
    <xf numFmtId="164" fontId="2" fillId="0" borderId="3" xfId="0" applyNumberFormat="1" applyFont="1" applyBorder="1" applyAlignment="1" applyProtection="1">
      <alignment horizontal="centerContinuous" vertical="center"/>
    </xf>
    <xf numFmtId="164" fontId="2" fillId="0" borderId="4" xfId="0" applyNumberFormat="1" applyFont="1" applyBorder="1" applyAlignment="1" applyProtection="1">
      <alignment horizontal="centerContinuous" vertical="center"/>
    </xf>
    <xf numFmtId="164" fontId="2" fillId="0" borderId="5" xfId="0" applyNumberFormat="1" applyFont="1" applyBorder="1" applyAlignment="1" applyProtection="1">
      <alignment horizontal="centerContinuous" vertical="center"/>
    </xf>
    <xf numFmtId="164" fontId="2" fillId="0" borderId="6" xfId="0" applyNumberFormat="1" applyFont="1" applyBorder="1" applyAlignment="1" applyProtection="1">
      <alignment horizontal="centerContinuous" vertical="center"/>
    </xf>
    <xf numFmtId="168" fontId="2" fillId="0" borderId="7" xfId="0" applyNumberFormat="1" applyFont="1" applyBorder="1" applyAlignment="1" applyProtection="1">
      <alignment horizontal="center"/>
    </xf>
    <xf numFmtId="164" fontId="5" fillId="0" borderId="8" xfId="0" applyNumberFormat="1" applyFont="1" applyBorder="1" applyAlignment="1" applyProtection="1">
      <alignment horizontal="center" vertical="center"/>
    </xf>
    <xf numFmtId="168" fontId="5" fillId="0" borderId="7" xfId="0" applyNumberFormat="1" applyFont="1" applyBorder="1" applyAlignment="1" applyProtection="1">
      <alignment horizontal="center" vertical="center"/>
    </xf>
    <xf numFmtId="164" fontId="13" fillId="0" borderId="1" xfId="0" applyNumberFormat="1" applyFont="1" applyBorder="1" applyAlignment="1" applyProtection="1">
      <alignment horizontal="center" vertical="center"/>
    </xf>
    <xf numFmtId="164" fontId="9" fillId="0" borderId="1" xfId="0" quotePrefix="1" applyNumberFormat="1" applyFont="1" applyBorder="1" applyAlignment="1" applyProtection="1">
      <alignment horizontal="center" vertical="center"/>
    </xf>
    <xf numFmtId="165" fontId="3" fillId="0" borderId="0" xfId="0" applyNumberFormat="1" applyFont="1" applyAlignment="1" applyProtection="1"/>
    <xf numFmtId="168" fontId="7" fillId="0" borderId="1" xfId="0" applyNumberFormat="1" applyFont="1" applyBorder="1" applyAlignment="1" applyProtection="1">
      <alignment horizontal="center" vertical="center"/>
    </xf>
    <xf numFmtId="164" fontId="5" fillId="0" borderId="1" xfId="1" applyFont="1" applyBorder="1" applyAlignment="1">
      <alignment horizontal="center" vertical="center" textRotation="90"/>
    </xf>
    <xf numFmtId="0" fontId="9" fillId="0" borderId="1" xfId="0" applyNumberFormat="1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</xf>
    <xf numFmtId="164" fontId="16" fillId="0" borderId="1" xfId="0" applyNumberFormat="1" applyFont="1" applyBorder="1" applyAlignment="1" applyProtection="1">
      <alignment horizontal="center" vertical="center"/>
    </xf>
    <xf numFmtId="164" fontId="7" fillId="3" borderId="0" xfId="0" applyNumberFormat="1" applyFont="1" applyFill="1" applyAlignment="1" applyProtection="1">
      <alignment horizontal="center" vertical="center"/>
    </xf>
    <xf numFmtId="164" fontId="2" fillId="3" borderId="0" xfId="0" applyNumberFormat="1" applyFont="1" applyFill="1" applyProtection="1"/>
    <xf numFmtId="164" fontId="0" fillId="3" borderId="0" xfId="0" applyFill="1"/>
    <xf numFmtId="167" fontId="9" fillId="0" borderId="1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 textRotation="90"/>
    </xf>
    <xf numFmtId="164" fontId="2" fillId="0" borderId="0" xfId="0" applyNumberFormat="1" applyFont="1" applyBorder="1" applyAlignment="1" applyProtection="1">
      <alignment horizontal="centerContinuous" vertical="center"/>
    </xf>
    <xf numFmtId="164" fontId="5" fillId="0" borderId="0" xfId="0" applyNumberFormat="1" applyFont="1" applyBorder="1" applyAlignment="1" applyProtection="1">
      <alignment horizontal="center" vertical="center" textRotation="90"/>
    </xf>
    <xf numFmtId="164" fontId="7" fillId="0" borderId="0" xfId="0" applyNumberFormat="1" applyFont="1" applyBorder="1" applyAlignment="1" applyProtection="1">
      <alignment horizontal="center" vertical="center"/>
    </xf>
    <xf numFmtId="164" fontId="5" fillId="0" borderId="0" xfId="0" applyNumberFormat="1" applyFont="1" applyBorder="1" applyAlignment="1" applyProtection="1">
      <alignment horizontal="center"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65" fontId="6" fillId="0" borderId="1" xfId="0" applyNumberFormat="1" applyFont="1" applyFill="1" applyBorder="1" applyAlignment="1" applyProtection="1">
      <alignment horizontal="center" vertical="center"/>
    </xf>
    <xf numFmtId="164" fontId="13" fillId="0" borderId="1" xfId="0" applyNumberFormat="1" applyFont="1" applyFill="1" applyBorder="1" applyAlignment="1" applyProtection="1">
      <alignment horizontal="center" vertical="center"/>
    </xf>
    <xf numFmtId="164" fontId="6" fillId="0" borderId="1" xfId="0" applyNumberFormat="1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</xf>
    <xf numFmtId="168" fontId="11" fillId="0" borderId="1" xfId="0" applyNumberFormat="1" applyFont="1" applyFill="1" applyBorder="1" applyAlignment="1" applyProtection="1">
      <alignment horizontal="center" vertical="center"/>
    </xf>
    <xf numFmtId="169" fontId="9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164" fontId="16" fillId="0" borderId="1" xfId="0" applyNumberFormat="1" applyFont="1" applyFill="1" applyBorder="1" applyAlignment="1" applyProtection="1">
      <alignment horizontal="center" vertical="center"/>
    </xf>
    <xf numFmtId="164" fontId="9" fillId="0" borderId="1" xfId="0" quotePrefix="1" applyNumberFormat="1" applyFont="1" applyFill="1" applyBorder="1" applyAlignment="1" applyProtection="1">
      <alignment horizontal="center" vertical="center"/>
    </xf>
    <xf numFmtId="164" fontId="0" fillId="0" borderId="0" xfId="0" applyFill="1"/>
    <xf numFmtId="170" fontId="9" fillId="0" borderId="1" xfId="4" applyNumberFormat="1" applyFont="1" applyBorder="1" applyAlignment="1" applyProtection="1">
      <alignment horizontal="center" vertical="center"/>
    </xf>
    <xf numFmtId="170" fontId="9" fillId="0" borderId="1" xfId="4" applyNumberFormat="1" applyFont="1" applyFill="1" applyBorder="1" applyAlignment="1" applyProtection="1">
      <alignment horizontal="center" vertical="center"/>
    </xf>
    <xf numFmtId="170" fontId="6" fillId="0" borderId="1" xfId="4" applyNumberFormat="1" applyFont="1" applyFill="1" applyBorder="1" applyAlignment="1" applyProtection="1">
      <alignment horizontal="center" vertical="center"/>
    </xf>
    <xf numFmtId="170" fontId="6" fillId="0" borderId="1" xfId="4" applyNumberFormat="1" applyFont="1" applyBorder="1" applyAlignment="1" applyProtection="1">
      <alignment horizontal="center" vertical="center"/>
    </xf>
    <xf numFmtId="170" fontId="10" fillId="0" borderId="1" xfId="4" applyNumberFormat="1" applyFont="1" applyBorder="1" applyAlignment="1" applyProtection="1">
      <alignment horizontal="center" vertical="center"/>
    </xf>
    <xf numFmtId="164" fontId="9" fillId="0" borderId="1" xfId="0" applyNumberFormat="1" applyFont="1" applyFill="1" applyBorder="1" applyAlignment="1" applyProtection="1">
      <alignment horizontal="left" vertical="center"/>
    </xf>
    <xf numFmtId="165" fontId="6" fillId="0" borderId="1" xfId="0" applyNumberFormat="1" applyFont="1" applyBorder="1" applyAlignment="1" applyProtection="1">
      <alignment horizontal="left" vertical="center"/>
    </xf>
    <xf numFmtId="165" fontId="17" fillId="0" borderId="0" xfId="0" applyNumberFormat="1" applyFont="1" applyAlignment="1" applyProtection="1">
      <alignment horizontal="left"/>
    </xf>
    <xf numFmtId="164" fontId="7" fillId="0" borderId="0" xfId="0" applyNumberFormat="1" applyFont="1" applyFill="1" applyAlignment="1" applyProtection="1">
      <alignment horizontal="center" vertical="center"/>
    </xf>
    <xf numFmtId="164" fontId="2" fillId="0" borderId="0" xfId="0" applyNumberFormat="1" applyFont="1" applyFill="1" applyProtection="1"/>
    <xf numFmtId="165" fontId="7" fillId="0" borderId="1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Protection="1"/>
    <xf numFmtId="0" fontId="7" fillId="0" borderId="0" xfId="0" applyNumberFormat="1" applyFont="1" applyAlignment="1" applyProtection="1">
      <alignment horizontal="center" vertical="center"/>
    </xf>
    <xf numFmtId="0" fontId="0" fillId="0" borderId="0" xfId="0" applyNumberFormat="1"/>
    <xf numFmtId="0" fontId="2" fillId="0" borderId="0" xfId="0" applyNumberFormat="1" applyFont="1" applyFill="1" applyProtection="1"/>
    <xf numFmtId="0" fontId="7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ill="1"/>
    <xf numFmtId="164" fontId="14" fillId="0" borderId="0" xfId="2"/>
    <xf numFmtId="164" fontId="18" fillId="0" borderId="0" xfId="0" applyFont="1"/>
    <xf numFmtId="165" fontId="10" fillId="0" borderId="1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Alignment="1" applyProtection="1">
      <alignment horizontal="center" vertical="center"/>
    </xf>
    <xf numFmtId="0" fontId="3" fillId="0" borderId="0" xfId="0" applyNumberFormat="1" applyFont="1" applyAlignment="1" applyProtection="1">
      <alignment horizontal="left"/>
    </xf>
    <xf numFmtId="168" fontId="12" fillId="4" borderId="1" xfId="0" applyNumberFormat="1" applyFont="1" applyFill="1" applyBorder="1" applyAlignment="1" applyProtection="1">
      <alignment horizontal="center" vertical="center"/>
    </xf>
    <xf numFmtId="168" fontId="12" fillId="4" borderId="9" xfId="0" applyNumberFormat="1" applyFont="1" applyFill="1" applyBorder="1" applyAlignment="1" applyProtection="1">
      <alignment horizontal="center" vertical="center"/>
    </xf>
    <xf numFmtId="168" fontId="19" fillId="4" borderId="1" xfId="0" applyNumberFormat="1" applyFont="1" applyFill="1" applyBorder="1" applyAlignment="1" applyProtection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Percent" xfId="4" builtinId="5"/>
  </cellStyles>
  <dxfs count="0"/>
  <tableStyles count="0" defaultTableStyle="TableStyleMedium9" defaultPivotStyle="PivotStyleLight16"/>
  <colors>
    <mruColors>
      <color rgb="FF901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0</xdr:row>
      <xdr:rowOff>182880</xdr:rowOff>
    </xdr:from>
    <xdr:to>
      <xdr:col>2</xdr:col>
      <xdr:colOff>297180</xdr:colOff>
      <xdr:row>6</xdr:row>
      <xdr:rowOff>68580</xdr:rowOff>
    </xdr:to>
    <xdr:pic>
      <xdr:nvPicPr>
        <xdr:cNvPr id="4514" name="ctl00_onetidHeadbnnr2" descr="CKL logo">
          <a:extLst>
            <a:ext uri="{FF2B5EF4-FFF2-40B4-BE49-F238E27FC236}">
              <a16:creationId xmlns:a16="http://schemas.microsoft.com/office/drawing/2014/main" id="{A25A955A-7E06-4391-A056-E625A3D47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82880"/>
          <a:ext cx="3055620" cy="1242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486411</xdr:colOff>
      <xdr:row>0</xdr:row>
      <xdr:rowOff>123825</xdr:rowOff>
    </xdr:from>
    <xdr:to>
      <xdr:col>23</xdr:col>
      <xdr:colOff>890970</xdr:colOff>
      <xdr:row>5</xdr:row>
      <xdr:rowOff>187325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09E9CE2-0145-46EB-999D-646C2B1F9663}"/>
            </a:ext>
          </a:extLst>
        </xdr:cNvPr>
        <xdr:cNvSpPr txBox="1"/>
      </xdr:nvSpPr>
      <xdr:spPr>
        <a:xfrm>
          <a:off x="17589501" y="123825"/>
          <a:ext cx="2431486" cy="1035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en-US" sz="900">
              <a:latin typeface="Swis721 LtCn BT" pitchFamily="34" charset="0"/>
            </a:rPr>
            <a:t>Engineering &amp; Corporate Assets Department</a:t>
          </a:r>
        </a:p>
        <a:p>
          <a:pPr algn="r"/>
          <a:r>
            <a:rPr lang="en-US" sz="900">
              <a:latin typeface="Swis721 LtCn BT" pitchFamily="34" charset="0"/>
            </a:rPr>
            <a:t>City of Kawartha Lakes</a:t>
          </a:r>
          <a:r>
            <a:rPr lang="en-US" sz="900" baseline="0">
              <a:latin typeface="Swis721 LtCn BT" pitchFamily="34" charset="0"/>
            </a:rPr>
            <a:t> </a:t>
          </a:r>
          <a:endParaRPr lang="en-US" sz="900">
            <a:latin typeface="Swis721 LtCn BT" pitchFamily="34" charset="0"/>
          </a:endParaRPr>
        </a:p>
        <a:p>
          <a:pPr algn="r"/>
          <a:r>
            <a:rPr lang="en-US" sz="900">
              <a:latin typeface="Swis721 LtCn BT" pitchFamily="34" charset="0"/>
            </a:rPr>
            <a:t>P.O. Box 9000, 322 Kent Street West</a:t>
          </a:r>
        </a:p>
        <a:p>
          <a:pPr algn="r"/>
          <a:r>
            <a:rPr lang="en-US" sz="900">
              <a:latin typeface="Swis721 LtCn BT" pitchFamily="34" charset="0"/>
            </a:rPr>
            <a:t>Lindsay ON K9V 5R8</a:t>
          </a:r>
        </a:p>
        <a:p>
          <a:pPr algn="r"/>
          <a:r>
            <a:rPr lang="en-US" sz="900" baseline="0">
              <a:latin typeface="Swis721 LtCn BT" pitchFamily="34" charset="0"/>
            </a:rPr>
            <a:t>Tel: 705-324-9411 </a:t>
          </a:r>
        </a:p>
        <a:p>
          <a:pPr algn="r">
            <a:lnSpc>
              <a:spcPts val="1000"/>
            </a:lnSpc>
          </a:pPr>
          <a:r>
            <a:rPr lang="en-US" sz="900" baseline="0">
              <a:latin typeface="Swis721 LtCn BT" pitchFamily="34" charset="0"/>
            </a:rPr>
            <a:t>Toll Free: 1-888-822-2225</a:t>
          </a:r>
          <a:endParaRPr lang="en-US" sz="900">
            <a:latin typeface="Swis721 LtCn BT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3:IO234"/>
  <sheetViews>
    <sheetView tabSelected="1" defaultGridColor="0" topLeftCell="A4" colorId="22" zoomScale="55" zoomScaleNormal="55" zoomScaleSheetLayoutView="70" zoomScalePageLayoutView="50" workbookViewId="0">
      <selection activeCell="AP13" sqref="AP13"/>
    </sheetView>
  </sheetViews>
  <sheetFormatPr defaultRowHeight="15"/>
  <cols>
    <col min="1" max="1" width="26.1796875" customWidth="1"/>
    <col min="2" max="2" width="9.1796875" customWidth="1"/>
    <col min="3" max="3" width="16.1796875" customWidth="1"/>
    <col min="4" max="4" width="14.90625" customWidth="1"/>
    <col min="5" max="5" width="7.6328125" customWidth="1"/>
    <col min="6" max="6" width="6.6328125" customWidth="1"/>
    <col min="7" max="7" width="7.6328125" customWidth="1"/>
    <col min="8" max="8" width="9.6328125" customWidth="1"/>
    <col min="9" max="9" width="14.6328125" customWidth="1"/>
    <col min="10" max="10" width="9.6328125" customWidth="1"/>
    <col min="11" max="11" width="8.6328125" customWidth="1"/>
    <col min="12" max="12" width="9.6328125" customWidth="1"/>
    <col min="13" max="13" width="10.6328125" customWidth="1"/>
    <col min="14" max="14" width="9.6328125" customWidth="1"/>
    <col min="15" max="15" width="10.1796875" hidden="1" customWidth="1"/>
    <col min="16" max="16" width="8" customWidth="1"/>
    <col min="17" max="17" width="8.08984375" customWidth="1"/>
    <col min="18" max="18" width="6.6328125" customWidth="1"/>
    <col min="19" max="19" width="9.08984375" customWidth="1"/>
    <col min="20" max="20" width="7.6328125" customWidth="1"/>
    <col min="21" max="21" width="8.1796875" customWidth="1"/>
    <col min="22" max="23" width="7.6328125" customWidth="1"/>
    <col min="24" max="24" width="11.6328125" customWidth="1"/>
    <col min="25" max="25" width="5.6328125" hidden="1" customWidth="1"/>
    <col min="26" max="38" width="8.6328125" hidden="1" customWidth="1"/>
    <col min="39" max="42" width="8.6328125" customWidth="1"/>
  </cols>
  <sheetData>
    <row r="3" spans="1:248" ht="16.8">
      <c r="A3" s="92"/>
    </row>
    <row r="6" spans="1:248" ht="30">
      <c r="B6" s="94"/>
      <c r="C6" s="94"/>
      <c r="D6" s="94"/>
      <c r="E6" s="94"/>
      <c r="F6" s="94"/>
      <c r="G6" s="94"/>
      <c r="H6" s="94"/>
      <c r="I6" s="3" t="s">
        <v>84</v>
      </c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</row>
    <row r="7" spans="1:248" ht="30">
      <c r="A7" s="1"/>
      <c r="B7" s="1"/>
      <c r="C7" s="1"/>
      <c r="D7" s="2"/>
      <c r="E7" s="2"/>
      <c r="F7" s="2"/>
      <c r="G7" s="3"/>
      <c r="H7" s="1"/>
      <c r="I7" s="4"/>
      <c r="J7" s="4"/>
      <c r="K7" s="4"/>
      <c r="L7" s="4"/>
      <c r="M7" s="4"/>
      <c r="N7" s="4"/>
      <c r="O7" s="4"/>
      <c r="P7" s="4"/>
      <c r="Q7" s="5"/>
      <c r="R7" s="4"/>
      <c r="S7" s="4"/>
      <c r="T7" s="2"/>
      <c r="U7" s="4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</row>
    <row r="8" spans="1:248">
      <c r="A8" s="1"/>
      <c r="B8" s="1"/>
      <c r="C8" s="1"/>
      <c r="D8" s="1"/>
      <c r="E8" s="1"/>
      <c r="F8" s="6"/>
      <c r="G8" s="6"/>
      <c r="H8" s="6"/>
      <c r="I8" s="7"/>
      <c r="J8" s="6"/>
      <c r="K8" s="6"/>
      <c r="L8" s="6"/>
      <c r="M8" s="6"/>
      <c r="N8" s="6"/>
      <c r="O8" s="8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</row>
    <row r="9" spans="1:248">
      <c r="A9" s="9" t="s">
        <v>0</v>
      </c>
      <c r="B9" s="10"/>
      <c r="C9" s="10"/>
      <c r="D9" s="1"/>
      <c r="E9" s="1"/>
      <c r="F9" s="1"/>
      <c r="H9" s="9" t="s">
        <v>1</v>
      </c>
      <c r="I9" s="11" t="s">
        <v>99</v>
      </c>
      <c r="M9" s="1"/>
      <c r="N9" s="1"/>
      <c r="O9" s="1"/>
      <c r="P9" s="1"/>
      <c r="Q9" s="12" t="s">
        <v>2</v>
      </c>
      <c r="R9" s="12"/>
      <c r="S9" s="12"/>
      <c r="T9" s="1"/>
      <c r="U9" s="1"/>
      <c r="V9" s="13" t="s">
        <v>3</v>
      </c>
      <c r="W9" s="13"/>
      <c r="X9" s="10" t="s">
        <v>96</v>
      </c>
      <c r="Y9" s="1"/>
      <c r="Z9" s="1"/>
      <c r="AA9" s="1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</row>
    <row r="10" spans="1:248">
      <c r="A10" s="9" t="s">
        <v>4</v>
      </c>
      <c r="B10" s="10"/>
      <c r="C10" s="10"/>
      <c r="D10" s="1"/>
      <c r="E10" s="1"/>
      <c r="F10" s="1"/>
      <c r="H10" s="9" t="s">
        <v>5</v>
      </c>
      <c r="I10" s="14">
        <v>1214</v>
      </c>
      <c r="M10" s="9"/>
      <c r="N10" s="11"/>
      <c r="O10" s="1"/>
      <c r="P10" s="9" t="s">
        <v>6</v>
      </c>
      <c r="Q10" s="1" t="s">
        <v>7</v>
      </c>
      <c r="R10" s="47">
        <v>1.2999999999999999E-2</v>
      </c>
      <c r="S10" s="16"/>
      <c r="T10" s="1"/>
      <c r="U10" s="1"/>
      <c r="V10" s="13" t="s">
        <v>9</v>
      </c>
      <c r="W10" s="13"/>
      <c r="X10" s="17"/>
      <c r="Y10" s="6"/>
      <c r="Z10" s="1"/>
      <c r="AA10" s="1"/>
      <c r="AB10" s="1"/>
      <c r="AC10" s="1"/>
      <c r="AD10" s="1"/>
      <c r="AE10" s="1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</row>
    <row r="11" spans="1:248">
      <c r="A11" s="9" t="s">
        <v>10</v>
      </c>
      <c r="B11" s="95"/>
      <c r="C11" s="95"/>
      <c r="D11" s="1"/>
      <c r="E11" s="1"/>
      <c r="F11" s="1"/>
      <c r="H11" s="9" t="s">
        <v>98</v>
      </c>
      <c r="I11" s="18">
        <v>9</v>
      </c>
      <c r="K11" s="9"/>
      <c r="L11" s="9"/>
      <c r="M11" s="15"/>
      <c r="N11" s="15"/>
      <c r="O11" s="1"/>
      <c r="P11" s="1"/>
      <c r="R11" s="6"/>
      <c r="S11" s="47"/>
      <c r="T11" s="1"/>
      <c r="U11" s="1"/>
      <c r="V11" s="13" t="s">
        <v>11</v>
      </c>
      <c r="W11" s="13"/>
      <c r="X11" s="10"/>
      <c r="Y11" s="6"/>
      <c r="Z11" s="1"/>
      <c r="AA11" s="1"/>
      <c r="AB11" s="1"/>
      <c r="AC11" s="1"/>
      <c r="AD11" s="1"/>
      <c r="AE11" s="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</row>
    <row r="12" spans="1:248" ht="15.75" customHeight="1">
      <c r="A12" s="1"/>
      <c r="B12" s="1"/>
      <c r="C12" s="1"/>
      <c r="D12" s="1"/>
      <c r="E12" s="1"/>
      <c r="F12" s="1"/>
      <c r="G12" s="1"/>
      <c r="H12" s="9" t="s">
        <v>97</v>
      </c>
      <c r="I12" s="81">
        <v>0.84699999999999998</v>
      </c>
      <c r="J12" s="1"/>
      <c r="K12" s="1"/>
      <c r="L12" s="1"/>
      <c r="M12" s="1"/>
      <c r="N12" s="1"/>
      <c r="O12" s="1"/>
      <c r="P12" s="1"/>
      <c r="Q12" s="8"/>
      <c r="R12" s="1"/>
      <c r="S12" s="1"/>
      <c r="T12" s="1"/>
      <c r="U12" s="1"/>
      <c r="V12" s="1"/>
      <c r="W12" s="1"/>
      <c r="X12" s="1"/>
      <c r="Y12" s="6"/>
      <c r="Z12" s="1"/>
      <c r="AA12" s="1"/>
      <c r="AB12" s="1"/>
      <c r="AC12" s="1"/>
      <c r="AD12" s="1"/>
      <c r="AE12" s="1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</row>
    <row r="13" spans="1:248" ht="17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8"/>
      <c r="P13" s="8"/>
      <c r="Q13" s="8"/>
      <c r="R13" s="13"/>
      <c r="S13" s="19"/>
      <c r="T13" s="1"/>
      <c r="U13" s="1"/>
      <c r="V13" s="1"/>
      <c r="W13" s="1"/>
      <c r="X13" s="1"/>
      <c r="Y13" s="6"/>
      <c r="Z13" s="1"/>
      <c r="AA13" s="1"/>
      <c r="AB13" s="1"/>
      <c r="AC13" s="1"/>
      <c r="AD13" s="1"/>
      <c r="AE13" s="1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</row>
    <row r="14" spans="1:248" ht="143.4">
      <c r="A14" s="20" t="s">
        <v>12</v>
      </c>
      <c r="B14" s="21" t="s">
        <v>13</v>
      </c>
      <c r="C14" s="49" t="s">
        <v>85</v>
      </c>
      <c r="D14" s="49" t="s">
        <v>86</v>
      </c>
      <c r="E14" s="21" t="s">
        <v>14</v>
      </c>
      <c r="F14" s="21" t="s">
        <v>15</v>
      </c>
      <c r="G14" s="21" t="s">
        <v>16</v>
      </c>
      <c r="H14" s="21" t="s">
        <v>17</v>
      </c>
      <c r="I14" s="21" t="s">
        <v>18</v>
      </c>
      <c r="J14" s="21" t="s">
        <v>19</v>
      </c>
      <c r="K14" s="21" t="s">
        <v>20</v>
      </c>
      <c r="L14" s="21" t="s">
        <v>21</v>
      </c>
      <c r="M14" s="21" t="s">
        <v>22</v>
      </c>
      <c r="N14" s="21" t="s">
        <v>23</v>
      </c>
      <c r="O14" s="21" t="s">
        <v>90</v>
      </c>
      <c r="P14" s="21" t="s">
        <v>24</v>
      </c>
      <c r="Q14" s="21" t="s">
        <v>25</v>
      </c>
      <c r="R14" s="21" t="s">
        <v>26</v>
      </c>
      <c r="S14" s="21" t="s">
        <v>27</v>
      </c>
      <c r="T14" s="21" t="s">
        <v>28</v>
      </c>
      <c r="U14" s="21" t="s">
        <v>29</v>
      </c>
      <c r="V14" s="21" t="s">
        <v>30</v>
      </c>
      <c r="W14" s="57" t="s">
        <v>88</v>
      </c>
      <c r="X14" s="22" t="s">
        <v>95</v>
      </c>
      <c r="Y14" s="1"/>
      <c r="Z14" s="23" t="s">
        <v>31</v>
      </c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</row>
    <row r="15" spans="1:248">
      <c r="A15" s="24"/>
      <c r="B15" s="24"/>
      <c r="C15" s="24" t="s">
        <v>32</v>
      </c>
      <c r="D15" s="24" t="s">
        <v>32</v>
      </c>
      <c r="E15" s="24" t="s">
        <v>33</v>
      </c>
      <c r="F15" s="24" t="s">
        <v>34</v>
      </c>
      <c r="G15" s="24" t="s">
        <v>35</v>
      </c>
      <c r="H15" s="24" t="s">
        <v>36</v>
      </c>
      <c r="I15" s="24" t="s">
        <v>37</v>
      </c>
      <c r="J15" s="24" t="s">
        <v>38</v>
      </c>
      <c r="K15" s="24" t="s">
        <v>39</v>
      </c>
      <c r="L15" s="24" t="s">
        <v>40</v>
      </c>
      <c r="M15" s="24"/>
      <c r="N15" s="24" t="s">
        <v>41</v>
      </c>
      <c r="O15" s="24">
        <v>0.85</v>
      </c>
      <c r="P15" s="24" t="s">
        <v>42</v>
      </c>
      <c r="Q15" s="24" t="s">
        <v>43</v>
      </c>
      <c r="R15" s="24" t="s">
        <v>44</v>
      </c>
      <c r="S15" s="24" t="s">
        <v>45</v>
      </c>
      <c r="T15" s="24" t="s">
        <v>46</v>
      </c>
      <c r="U15" s="24" t="s">
        <v>47</v>
      </c>
      <c r="V15" s="24" t="s">
        <v>48</v>
      </c>
      <c r="W15" s="24"/>
      <c r="X15" s="24" t="s">
        <v>49</v>
      </c>
      <c r="Y15" s="25"/>
      <c r="Z15" s="26">
        <v>300</v>
      </c>
      <c r="AA15" s="26">
        <v>375</v>
      </c>
      <c r="AB15" s="26">
        <v>450</v>
      </c>
      <c r="AC15" s="26">
        <v>525</v>
      </c>
      <c r="AD15" s="26">
        <v>600</v>
      </c>
      <c r="AE15" s="26">
        <v>675</v>
      </c>
      <c r="AF15" s="26">
        <v>750</v>
      </c>
      <c r="AG15" s="27">
        <v>825</v>
      </c>
      <c r="AH15" s="27">
        <v>900</v>
      </c>
      <c r="AI15" s="27">
        <v>1050</v>
      </c>
      <c r="AJ15" s="27">
        <v>1200</v>
      </c>
      <c r="AK15" s="27">
        <v>1400</v>
      </c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</row>
    <row r="16" spans="1:248">
      <c r="A16" s="24"/>
      <c r="B16" s="24"/>
      <c r="C16" s="24"/>
      <c r="D16" s="24"/>
      <c r="E16" s="24" t="s">
        <v>50</v>
      </c>
      <c r="F16" s="24"/>
      <c r="G16" s="24"/>
      <c r="H16" s="24" t="s">
        <v>50</v>
      </c>
      <c r="I16" s="24" t="s">
        <v>51</v>
      </c>
      <c r="J16" s="24" t="s">
        <v>52</v>
      </c>
      <c r="K16" s="24" t="s">
        <v>53</v>
      </c>
      <c r="L16" s="24" t="s">
        <v>54</v>
      </c>
      <c r="M16" s="24"/>
      <c r="N16" s="24" t="s">
        <v>55</v>
      </c>
      <c r="O16" s="24"/>
      <c r="P16" s="24" t="s">
        <v>56</v>
      </c>
      <c r="Q16" s="24" t="s">
        <v>57</v>
      </c>
      <c r="R16" s="24" t="s">
        <v>58</v>
      </c>
      <c r="S16" s="24" t="s">
        <v>54</v>
      </c>
      <c r="T16" s="24" t="s">
        <v>58</v>
      </c>
      <c r="U16" s="24" t="s">
        <v>59</v>
      </c>
      <c r="V16" s="24" t="s">
        <v>56</v>
      </c>
      <c r="W16" s="24" t="s">
        <v>89</v>
      </c>
      <c r="X16" s="24" t="s">
        <v>59</v>
      </c>
      <c r="Y16" s="25"/>
      <c r="Z16" s="1"/>
      <c r="AA16" s="1"/>
      <c r="AB16" s="1"/>
      <c r="AC16" s="1"/>
      <c r="AD16" s="1"/>
      <c r="AE16" s="1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</row>
    <row r="17" spans="1:249" ht="18" customHeight="1">
      <c r="A17" s="52"/>
      <c r="B17" s="24"/>
      <c r="C17" s="24"/>
      <c r="D17" s="48"/>
      <c r="E17" s="24"/>
      <c r="F17" s="24"/>
      <c r="G17" s="24"/>
      <c r="H17" s="24"/>
      <c r="I17" s="24"/>
      <c r="J17" s="24"/>
      <c r="K17" s="24"/>
      <c r="L17" s="28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5"/>
      <c r="Z17" s="1"/>
      <c r="AA17" s="1"/>
      <c r="AB17" s="1"/>
      <c r="AC17" s="1"/>
      <c r="AD17" s="1"/>
      <c r="AE17" s="1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</row>
    <row r="18" spans="1:249" ht="17.399999999999999">
      <c r="A18" s="29"/>
      <c r="B18" s="29" t="s">
        <v>94</v>
      </c>
      <c r="C18" s="51" t="s">
        <v>87</v>
      </c>
      <c r="D18" s="50" t="s">
        <v>91</v>
      </c>
      <c r="E18" s="29">
        <v>0.17</v>
      </c>
      <c r="F18" s="29">
        <v>0.8</v>
      </c>
      <c r="G18" s="30">
        <f>E18*F18</f>
        <v>0.13600000000000001</v>
      </c>
      <c r="H18" s="31">
        <f>E18</f>
        <v>0.17</v>
      </c>
      <c r="I18" s="30">
        <f>G18</f>
        <v>0.13600000000000001</v>
      </c>
      <c r="J18" s="45">
        <v>10</v>
      </c>
      <c r="K18" s="31">
        <f>$I$10*(J18+$I$11)^-$I$12</f>
        <v>100.25692651967286</v>
      </c>
      <c r="L18" s="32">
        <f>K18*I18/360</f>
        <v>3.7874838907431971E-2</v>
      </c>
      <c r="M18" s="30">
        <f>$R$10</f>
        <v>1.2999999999999999E-2</v>
      </c>
      <c r="N18" s="74">
        <v>2.1999999999999999E-2</v>
      </c>
      <c r="O18" s="34">
        <f>IF(V18&lt;1050,IF(V18&gt;300,(TRUNC(V18/75)+1)*75,300),(TRUNC(V18/150)+1)*150)</f>
        <v>300</v>
      </c>
      <c r="P18" s="34">
        <f>IF(L18/(((0.396850263*(O18/1000)^(2/3)*(N18^0.5)/M18))*PI()*(O18/1000)^2/4)&lt;$O$15,O18,IF(O18&gt;=1049,O18+150,O18+75))</f>
        <v>300</v>
      </c>
      <c r="Q18" s="35">
        <v>35</v>
      </c>
      <c r="R18" s="31">
        <f>0.396850263*(P18/1000)^(2/3)*(N18^0.5)/M18</f>
        <v>2.0291251341575642</v>
      </c>
      <c r="S18" s="32">
        <f>PI()*(P18/1000)^2/4*R18</f>
        <v>0.14343040383038566</v>
      </c>
      <c r="T18" s="31">
        <f>IF(0.63*(M18^(-0.73))*((P18/1000)^(-0.05))*(N18^0.37)*(L18^0.27)&gt;R18,R18,0.63*(M18^(-0.73))*((P18/1000)^(-0.05))*(N18^0.37)*(L18^0.27))</f>
        <v>1.6038248783094671</v>
      </c>
      <c r="U18" s="31">
        <f>Q18/(60*T18)</f>
        <v>0.36371385755544805</v>
      </c>
      <c r="V18" s="98">
        <f>(L18*M18/(0.312*N18^0.5))^(3/8)*1000</f>
        <v>182.01118600327811</v>
      </c>
      <c r="W18" s="98">
        <f>(L18/S18)*100</f>
        <v>26.406422833628113</v>
      </c>
      <c r="X18" s="31">
        <f>J18+U18</f>
        <v>10.363713857555448</v>
      </c>
      <c r="Y18" s="25"/>
      <c r="Z18" s="1">
        <f>IF(P18=300,Q18,"")</f>
        <v>35</v>
      </c>
      <c r="AA18" s="1" t="str">
        <f>IF(P18=375,Q18,"")</f>
        <v/>
      </c>
      <c r="AB18" s="1" t="str">
        <f>IF(P18=450,Q18,"")</f>
        <v/>
      </c>
      <c r="AC18" s="1" t="str">
        <f>IF(P18=525,Q18,"")</f>
        <v/>
      </c>
      <c r="AD18" s="1" t="str">
        <f>IF(P18=600,Q18,"")</f>
        <v/>
      </c>
      <c r="AE18" s="1" t="str">
        <f>IF(P18=675,Q18,"")</f>
        <v/>
      </c>
      <c r="AF18" s="1" t="str">
        <f>IF(P18=750,Q18,"")</f>
        <v/>
      </c>
      <c r="AG18" s="1" t="str">
        <f>IF(P18=825,Q18,"")</f>
        <v/>
      </c>
      <c r="AH18" s="1" t="str">
        <f>IF(P18=900,Q18,"")</f>
        <v/>
      </c>
      <c r="AI18" s="1" t="str">
        <f>IF(P18=1050,Q18,"")</f>
        <v/>
      </c>
      <c r="AJ18" s="1" t="str">
        <f>IF(P18=1200,Q18,"")</f>
        <v/>
      </c>
      <c r="AK18" s="1" t="str">
        <f>IF(P18=1400,Q18,"")</f>
        <v/>
      </c>
      <c r="AL18" s="1"/>
      <c r="AM18" s="25"/>
      <c r="AN18" s="1"/>
      <c r="AO18" s="1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</row>
    <row r="19" spans="1:249" ht="17.399999999999999">
      <c r="A19" s="29"/>
      <c r="B19" s="29" t="s">
        <v>93</v>
      </c>
      <c r="C19" s="51" t="s">
        <v>91</v>
      </c>
      <c r="D19" s="50" t="s">
        <v>92</v>
      </c>
      <c r="E19" s="29">
        <v>0.22</v>
      </c>
      <c r="F19" s="29">
        <v>0.9</v>
      </c>
      <c r="G19" s="30">
        <f>E19*F19</f>
        <v>0.19800000000000001</v>
      </c>
      <c r="H19" s="31">
        <f>E19+H18</f>
        <v>0.39</v>
      </c>
      <c r="I19" s="30">
        <f>G19+I18</f>
        <v>0.33400000000000002</v>
      </c>
      <c r="J19" s="45">
        <f>X18</f>
        <v>10.363713857555448</v>
      </c>
      <c r="K19" s="31">
        <f>$I$10*(J19+$I$11)^-$I$12</f>
        <v>98.659587385277035</v>
      </c>
      <c r="L19" s="32">
        <f>K19*I19/360</f>
        <v>9.1534172740784805E-2</v>
      </c>
      <c r="M19" s="30">
        <f>$R$10</f>
        <v>1.2999999999999999E-2</v>
      </c>
      <c r="N19" s="74">
        <v>5.0000000000000001E-3</v>
      </c>
      <c r="O19" s="34">
        <f>IF(V19&lt;1050,IF(V19&gt;300,(TRUNC(V19/75)+1)*75,300),(TRUNC(V19/150)+1)*150)</f>
        <v>375</v>
      </c>
      <c r="P19" s="34">
        <f>IF(L19/(((0.396850263*(O19/1000)^(2/3)*(N19^0.5)/M19))*PI()*(O19/1000)^2/4)&lt;$O$15,O19,IF(O19&gt;=1049,O19+150,O19+75))</f>
        <v>375</v>
      </c>
      <c r="Q19" s="35">
        <v>42</v>
      </c>
      <c r="R19" s="31">
        <f>0.396850263*(P19/1000)^(2/3)*(N19^0.5)/M19</f>
        <v>1.1225072830407716</v>
      </c>
      <c r="S19" s="32">
        <f>PI()*(P19/1000)^2/4*R19</f>
        <v>0.12397713166413024</v>
      </c>
      <c r="T19" s="31">
        <f>IF(0.63*(M19^(-0.73))*((P19/1000)^(-0.05))*(N19^0.37)*(L19^0.27)&gt;R19,R19,0.63*(M19^(-0.73))*((P19/1000)^(-0.05))*(N19^0.37)*(L19^0.27))</f>
        <v>1.1225072830407716</v>
      </c>
      <c r="U19" s="31">
        <f>Q19/(60*T19)</f>
        <v>0.62360397172993187</v>
      </c>
      <c r="V19" s="98">
        <f>(L19*M19/(0.312*N19^0.5))^(3/8)*1000</f>
        <v>334.54737869655315</v>
      </c>
      <c r="W19" s="98">
        <f>(L19/S19)*100</f>
        <v>73.831497399667612</v>
      </c>
      <c r="X19" s="31">
        <f>J19+U19</f>
        <v>10.987317829285379</v>
      </c>
      <c r="Y19" s="25"/>
      <c r="Z19" s="1" t="str">
        <f>IF(P19=300,Q19,"")</f>
        <v/>
      </c>
      <c r="AA19" s="1">
        <f>IF(P19=375,Q19,"")</f>
        <v>42</v>
      </c>
      <c r="AB19" s="1" t="str">
        <f>IF(P19=450,Q19,"")</f>
        <v/>
      </c>
      <c r="AC19" s="1" t="str">
        <f>IF(P19=525,Q19,"")</f>
        <v/>
      </c>
      <c r="AD19" s="1" t="str">
        <f>IF(P19=600,Q19,"")</f>
        <v/>
      </c>
      <c r="AE19" s="1" t="str">
        <f>IF(P19=675,Q19,"")</f>
        <v/>
      </c>
      <c r="AF19" s="1" t="str">
        <f>IF(P19=750,Q19,"")</f>
        <v/>
      </c>
      <c r="AG19" s="1" t="str">
        <f>IF(P19=825,Q19,"")</f>
        <v/>
      </c>
      <c r="AH19" s="1" t="str">
        <f>IF(P19=900,Q19,"")</f>
        <v/>
      </c>
      <c r="AI19" s="1" t="str">
        <f>IF(P19=1050,Q19,"")</f>
        <v/>
      </c>
      <c r="AJ19" s="1" t="str">
        <f>IF(P19=1200,Q19,"")</f>
        <v/>
      </c>
      <c r="AK19" s="1" t="str">
        <f>IF(P19=1400,Q19,"")</f>
        <v/>
      </c>
      <c r="AL19" s="1"/>
      <c r="AM19" s="25"/>
      <c r="AN19" s="1"/>
      <c r="AO19" s="1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</row>
    <row r="20" spans="1:249" s="55" customFormat="1" ht="17.399999999999999">
      <c r="A20" s="62"/>
      <c r="B20" s="62"/>
      <c r="C20" s="63"/>
      <c r="D20" s="63"/>
      <c r="E20" s="62"/>
      <c r="F20" s="62"/>
      <c r="G20" s="64"/>
      <c r="H20" s="64"/>
      <c r="I20" s="64"/>
      <c r="J20" s="65"/>
      <c r="K20" s="31"/>
      <c r="L20" s="67"/>
      <c r="M20" s="64"/>
      <c r="N20" s="75"/>
      <c r="O20" s="68"/>
      <c r="P20" s="68"/>
      <c r="Q20" s="69"/>
      <c r="R20" s="66"/>
      <c r="S20" s="67"/>
      <c r="T20" s="66"/>
      <c r="U20" s="66"/>
      <c r="V20" s="96"/>
      <c r="W20" s="96"/>
      <c r="X20" s="66"/>
      <c r="Y20" s="53"/>
      <c r="Z20" s="54" t="str">
        <f>IF(P20=300,Q20,"")</f>
        <v/>
      </c>
      <c r="AA20" s="54" t="str">
        <f>IF(P20=375,Q20,"")</f>
        <v/>
      </c>
      <c r="AB20" s="54" t="str">
        <f>IF(P20=450,Q20,"")</f>
        <v/>
      </c>
      <c r="AC20" s="54" t="str">
        <f>IF(P20=525,Q20,"")</f>
        <v/>
      </c>
      <c r="AD20" s="54" t="str">
        <f>IF(P20=600,Q20,"")</f>
        <v/>
      </c>
      <c r="AE20" s="1" t="str">
        <f>IF(P20=675,Q20,"")</f>
        <v/>
      </c>
      <c r="AF20" s="54" t="str">
        <f>IF(P20=750,Q20,"")</f>
        <v/>
      </c>
      <c r="AG20" s="54" t="str">
        <f>IF(P20=825,Q20,"")</f>
        <v/>
      </c>
      <c r="AH20" s="54" t="str">
        <f>IF(P20=900,Q20,"")</f>
        <v/>
      </c>
      <c r="AI20" s="54" t="str">
        <f>IF(P20=1050,Q20,"")</f>
        <v/>
      </c>
      <c r="AJ20" s="54" t="str">
        <f>IF(P20=1200,Q20,"")</f>
        <v/>
      </c>
      <c r="AK20" s="54" t="str">
        <f>IF(P20=1400,Q20,"")</f>
        <v/>
      </c>
      <c r="AL20" s="53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2"/>
      <c r="FV20" s="82"/>
      <c r="FW20" s="82"/>
      <c r="FX20" s="82"/>
      <c r="FY20" s="82"/>
      <c r="FZ20" s="82"/>
      <c r="GA20" s="82"/>
      <c r="GB20" s="82"/>
      <c r="GC20" s="82"/>
      <c r="GD20" s="82"/>
      <c r="GE20" s="82"/>
      <c r="GF20" s="82"/>
      <c r="GG20" s="82"/>
      <c r="GH20" s="82"/>
      <c r="GI20" s="82"/>
      <c r="GJ20" s="82"/>
      <c r="GK20" s="82"/>
      <c r="GL20" s="82"/>
      <c r="GM20" s="82"/>
      <c r="GN20" s="82"/>
      <c r="GO20" s="82"/>
      <c r="GP20" s="82"/>
      <c r="GQ20" s="82"/>
      <c r="GR20" s="82"/>
      <c r="GS20" s="82"/>
      <c r="GT20" s="82"/>
      <c r="GU20" s="82"/>
      <c r="GV20" s="82"/>
      <c r="GW20" s="82"/>
      <c r="GX20" s="82"/>
      <c r="GY20" s="82"/>
      <c r="GZ20" s="82"/>
      <c r="HA20" s="82"/>
      <c r="HB20" s="82"/>
      <c r="HC20" s="82"/>
      <c r="HD20" s="82"/>
      <c r="HE20" s="82"/>
      <c r="HF20" s="82"/>
      <c r="HG20" s="82"/>
      <c r="HH20" s="82"/>
      <c r="HI20" s="82"/>
      <c r="HJ20" s="82"/>
      <c r="HK20" s="82"/>
      <c r="HL20" s="82"/>
      <c r="HM20" s="82"/>
      <c r="HN20" s="82"/>
      <c r="HO20" s="82"/>
      <c r="HP20" s="82"/>
      <c r="HQ20" s="82"/>
      <c r="HR20" s="82"/>
      <c r="HS20" s="82"/>
      <c r="HT20" s="82"/>
      <c r="HU20" s="82"/>
      <c r="HV20" s="82"/>
      <c r="HW20" s="82"/>
      <c r="HX20" s="82"/>
      <c r="HY20" s="82"/>
      <c r="HZ20" s="82"/>
      <c r="IA20" s="82"/>
      <c r="IB20" s="82"/>
      <c r="IC20" s="82"/>
      <c r="ID20" s="82"/>
      <c r="IE20" s="82"/>
      <c r="IF20" s="82"/>
      <c r="IG20" s="82"/>
      <c r="IH20" s="82"/>
      <c r="II20" s="82"/>
      <c r="IJ20" s="82"/>
      <c r="IK20" s="82"/>
      <c r="IL20" s="82"/>
      <c r="IM20" s="82"/>
      <c r="IN20" s="82"/>
      <c r="IO20" s="73"/>
    </row>
    <row r="21" spans="1:249" ht="17.399999999999999">
      <c r="A21" s="62"/>
      <c r="B21" s="62"/>
      <c r="C21" s="70"/>
      <c r="D21" s="63"/>
      <c r="E21" s="29"/>
      <c r="F21" s="29"/>
      <c r="G21" s="30"/>
      <c r="H21" s="31"/>
      <c r="I21" s="30"/>
      <c r="J21" s="45"/>
      <c r="K21" s="31"/>
      <c r="L21" s="32"/>
      <c r="M21" s="30"/>
      <c r="N21" s="74"/>
      <c r="O21" s="34"/>
      <c r="P21" s="34"/>
      <c r="Q21" s="35"/>
      <c r="R21" s="31"/>
      <c r="S21" s="32"/>
      <c r="T21" s="31"/>
      <c r="U21" s="31"/>
      <c r="V21" s="96"/>
      <c r="W21" s="96"/>
      <c r="X21" s="31"/>
      <c r="Y21" s="25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82"/>
      <c r="AN21" s="83"/>
      <c r="AO21" s="83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82"/>
      <c r="FG21" s="82"/>
      <c r="FH21" s="82"/>
      <c r="FI21" s="82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2"/>
      <c r="FU21" s="82"/>
      <c r="FV21" s="82"/>
      <c r="FW21" s="82"/>
      <c r="FX21" s="82"/>
      <c r="FY21" s="82"/>
      <c r="FZ21" s="82"/>
      <c r="GA21" s="82"/>
      <c r="GB21" s="82"/>
      <c r="GC21" s="82"/>
      <c r="GD21" s="82"/>
      <c r="GE21" s="82"/>
      <c r="GF21" s="82"/>
      <c r="GG21" s="82"/>
      <c r="GH21" s="82"/>
      <c r="GI21" s="82"/>
      <c r="GJ21" s="82"/>
      <c r="GK21" s="82"/>
      <c r="GL21" s="82"/>
      <c r="GM21" s="82"/>
      <c r="GN21" s="82"/>
      <c r="GO21" s="82"/>
      <c r="GP21" s="82"/>
      <c r="GQ21" s="82"/>
      <c r="GR21" s="82"/>
      <c r="GS21" s="82"/>
      <c r="GT21" s="82"/>
      <c r="GU21" s="82"/>
      <c r="GV21" s="82"/>
      <c r="GW21" s="82"/>
      <c r="GX21" s="82"/>
      <c r="GY21" s="82"/>
      <c r="GZ21" s="82"/>
      <c r="HA21" s="82"/>
      <c r="HB21" s="82"/>
      <c r="HC21" s="82"/>
      <c r="HD21" s="82"/>
      <c r="HE21" s="82"/>
      <c r="HF21" s="82"/>
      <c r="HG21" s="82"/>
      <c r="HH21" s="82"/>
      <c r="HI21" s="82"/>
      <c r="HJ21" s="82"/>
      <c r="HK21" s="82"/>
      <c r="HL21" s="82"/>
      <c r="HM21" s="82"/>
      <c r="HN21" s="82"/>
      <c r="HO21" s="82"/>
      <c r="HP21" s="82"/>
      <c r="HQ21" s="82"/>
      <c r="HR21" s="82"/>
      <c r="HS21" s="82"/>
      <c r="HT21" s="82"/>
      <c r="HU21" s="82"/>
      <c r="HV21" s="82"/>
      <c r="HW21" s="82"/>
      <c r="HX21" s="82"/>
      <c r="HY21" s="82"/>
      <c r="HZ21" s="82"/>
      <c r="IA21" s="82"/>
      <c r="IB21" s="82"/>
      <c r="IC21" s="82"/>
      <c r="ID21" s="82"/>
      <c r="IE21" s="82"/>
      <c r="IF21" s="82"/>
      <c r="IG21" s="82"/>
      <c r="IH21" s="82"/>
      <c r="II21" s="82"/>
      <c r="IJ21" s="82"/>
      <c r="IK21" s="82"/>
      <c r="IL21" s="82"/>
      <c r="IM21" s="82"/>
      <c r="IN21" s="82"/>
      <c r="IO21" s="73"/>
    </row>
    <row r="22" spans="1:249" ht="17.399999999999999">
      <c r="A22" s="62"/>
      <c r="B22" s="62"/>
      <c r="C22" s="70"/>
      <c r="D22" s="63"/>
      <c r="E22" s="29"/>
      <c r="F22" s="29"/>
      <c r="G22" s="30"/>
      <c r="H22" s="31"/>
      <c r="I22" s="30"/>
      <c r="J22" s="45"/>
      <c r="K22" s="31"/>
      <c r="L22" s="32"/>
      <c r="M22" s="30"/>
      <c r="N22" s="74"/>
      <c r="O22" s="34"/>
      <c r="P22" s="34"/>
      <c r="Q22" s="35"/>
      <c r="R22" s="31"/>
      <c r="S22" s="32"/>
      <c r="T22" s="31"/>
      <c r="U22" s="31"/>
      <c r="V22" s="96"/>
      <c r="W22" s="96"/>
      <c r="X22" s="31"/>
      <c r="Y22" s="25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82"/>
      <c r="AN22" s="83"/>
      <c r="AO22" s="83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2"/>
      <c r="DQ22" s="82"/>
      <c r="DR22" s="82"/>
      <c r="DS22" s="82"/>
      <c r="DT22" s="82"/>
      <c r="DU22" s="82"/>
      <c r="DV22" s="82"/>
      <c r="DW22" s="82"/>
      <c r="DX22" s="82"/>
      <c r="DY22" s="82"/>
      <c r="DZ22" s="82"/>
      <c r="EA22" s="82"/>
      <c r="EB22" s="82"/>
      <c r="EC22" s="82"/>
      <c r="ED22" s="82"/>
      <c r="EE22" s="82"/>
      <c r="EF22" s="82"/>
      <c r="EG22" s="82"/>
      <c r="EH22" s="82"/>
      <c r="EI22" s="82"/>
      <c r="EJ22" s="82"/>
      <c r="EK22" s="82"/>
      <c r="EL22" s="82"/>
      <c r="EM22" s="82"/>
      <c r="EN22" s="82"/>
      <c r="EO22" s="82"/>
      <c r="EP22" s="82"/>
      <c r="EQ22" s="82"/>
      <c r="ER22" s="82"/>
      <c r="ES22" s="82"/>
      <c r="ET22" s="82"/>
      <c r="EU22" s="82"/>
      <c r="EV22" s="82"/>
      <c r="EW22" s="82"/>
      <c r="EX22" s="82"/>
      <c r="EY22" s="82"/>
      <c r="EZ22" s="82"/>
      <c r="FA22" s="82"/>
      <c r="FB22" s="82"/>
      <c r="FC22" s="82"/>
      <c r="FD22" s="82"/>
      <c r="FE22" s="82"/>
      <c r="FF22" s="82"/>
      <c r="FG22" s="82"/>
      <c r="FH22" s="82"/>
      <c r="FI22" s="82"/>
      <c r="FJ22" s="82"/>
      <c r="FK22" s="82"/>
      <c r="FL22" s="82"/>
      <c r="FM22" s="82"/>
      <c r="FN22" s="82"/>
      <c r="FO22" s="82"/>
      <c r="FP22" s="82"/>
      <c r="FQ22" s="82"/>
      <c r="FR22" s="82"/>
      <c r="FS22" s="82"/>
      <c r="FT22" s="82"/>
      <c r="FU22" s="82"/>
      <c r="FV22" s="82"/>
      <c r="FW22" s="82"/>
      <c r="FX22" s="82"/>
      <c r="FY22" s="82"/>
      <c r="FZ22" s="82"/>
      <c r="GA22" s="82"/>
      <c r="GB22" s="82"/>
      <c r="GC22" s="82"/>
      <c r="GD22" s="82"/>
      <c r="GE22" s="82"/>
      <c r="GF22" s="82"/>
      <c r="GG22" s="82"/>
      <c r="GH22" s="82"/>
      <c r="GI22" s="82"/>
      <c r="GJ22" s="82"/>
      <c r="GK22" s="82"/>
      <c r="GL22" s="82"/>
      <c r="GM22" s="82"/>
      <c r="GN22" s="82"/>
      <c r="GO22" s="82"/>
      <c r="GP22" s="82"/>
      <c r="GQ22" s="82"/>
      <c r="GR22" s="82"/>
      <c r="GS22" s="82"/>
      <c r="GT22" s="82"/>
      <c r="GU22" s="82"/>
      <c r="GV22" s="82"/>
      <c r="GW22" s="82"/>
      <c r="GX22" s="82"/>
      <c r="GY22" s="82"/>
      <c r="GZ22" s="82"/>
      <c r="HA22" s="82"/>
      <c r="HB22" s="82"/>
      <c r="HC22" s="82"/>
      <c r="HD22" s="82"/>
      <c r="HE22" s="82"/>
      <c r="HF22" s="82"/>
      <c r="HG22" s="82"/>
      <c r="HH22" s="82"/>
      <c r="HI22" s="82"/>
      <c r="HJ22" s="82"/>
      <c r="HK22" s="82"/>
      <c r="HL22" s="82"/>
      <c r="HM22" s="82"/>
      <c r="HN22" s="82"/>
      <c r="HO22" s="82"/>
      <c r="HP22" s="82"/>
      <c r="HQ22" s="82"/>
      <c r="HR22" s="82"/>
      <c r="HS22" s="82"/>
      <c r="HT22" s="82"/>
      <c r="HU22" s="82"/>
      <c r="HV22" s="82"/>
      <c r="HW22" s="82"/>
      <c r="HX22" s="82"/>
      <c r="HY22" s="82"/>
      <c r="HZ22" s="82"/>
      <c r="IA22" s="82"/>
      <c r="IB22" s="82"/>
      <c r="IC22" s="82"/>
      <c r="ID22" s="82"/>
      <c r="IE22" s="82"/>
      <c r="IF22" s="82"/>
      <c r="IG22" s="82"/>
      <c r="IH22" s="82"/>
      <c r="II22" s="82"/>
      <c r="IJ22" s="82"/>
      <c r="IK22" s="82"/>
      <c r="IL22" s="82"/>
      <c r="IM22" s="82"/>
      <c r="IN22" s="82"/>
      <c r="IO22" s="73"/>
    </row>
    <row r="23" spans="1:249" ht="17.399999999999999">
      <c r="A23" s="62"/>
      <c r="B23" s="62"/>
      <c r="C23" s="70"/>
      <c r="D23" s="63"/>
      <c r="E23" s="29"/>
      <c r="F23" s="29"/>
      <c r="G23" s="30"/>
      <c r="H23" s="31"/>
      <c r="I23" s="30"/>
      <c r="J23" s="45"/>
      <c r="K23" s="31"/>
      <c r="L23" s="32"/>
      <c r="M23" s="30"/>
      <c r="N23" s="74"/>
      <c r="O23" s="34"/>
      <c r="P23" s="34"/>
      <c r="Q23" s="35"/>
      <c r="R23" s="31"/>
      <c r="S23" s="32"/>
      <c r="T23" s="31"/>
      <c r="U23" s="31"/>
      <c r="V23" s="96"/>
      <c r="W23" s="96"/>
      <c r="X23" s="31"/>
      <c r="Y23" s="25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82"/>
      <c r="AN23" s="83"/>
      <c r="AO23" s="83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2"/>
      <c r="DL23" s="82"/>
      <c r="DM23" s="82"/>
      <c r="DN23" s="82"/>
      <c r="DO23" s="82"/>
      <c r="DP23" s="82"/>
      <c r="DQ23" s="82"/>
      <c r="DR23" s="82"/>
      <c r="DS23" s="82"/>
      <c r="DT23" s="82"/>
      <c r="DU23" s="82"/>
      <c r="DV23" s="82"/>
      <c r="DW23" s="82"/>
      <c r="DX23" s="82"/>
      <c r="DY23" s="82"/>
      <c r="DZ23" s="82"/>
      <c r="EA23" s="82"/>
      <c r="EB23" s="82"/>
      <c r="EC23" s="82"/>
      <c r="ED23" s="82"/>
      <c r="EE23" s="82"/>
      <c r="EF23" s="82"/>
      <c r="EG23" s="82"/>
      <c r="EH23" s="82"/>
      <c r="EI23" s="82"/>
      <c r="EJ23" s="82"/>
      <c r="EK23" s="82"/>
      <c r="EL23" s="82"/>
      <c r="EM23" s="82"/>
      <c r="EN23" s="82"/>
      <c r="EO23" s="82"/>
      <c r="EP23" s="82"/>
      <c r="EQ23" s="82"/>
      <c r="ER23" s="82"/>
      <c r="ES23" s="82"/>
      <c r="ET23" s="82"/>
      <c r="EU23" s="82"/>
      <c r="EV23" s="82"/>
      <c r="EW23" s="82"/>
      <c r="EX23" s="82"/>
      <c r="EY23" s="82"/>
      <c r="EZ23" s="82"/>
      <c r="FA23" s="82"/>
      <c r="FB23" s="82"/>
      <c r="FC23" s="82"/>
      <c r="FD23" s="82"/>
      <c r="FE23" s="82"/>
      <c r="FF23" s="82"/>
      <c r="FG23" s="82"/>
      <c r="FH23" s="82"/>
      <c r="FI23" s="82"/>
      <c r="FJ23" s="82"/>
      <c r="FK23" s="82"/>
      <c r="FL23" s="82"/>
      <c r="FM23" s="82"/>
      <c r="FN23" s="82"/>
      <c r="FO23" s="82"/>
      <c r="FP23" s="82"/>
      <c r="FQ23" s="82"/>
      <c r="FR23" s="82"/>
      <c r="FS23" s="82"/>
      <c r="FT23" s="82"/>
      <c r="FU23" s="82"/>
      <c r="FV23" s="82"/>
      <c r="FW23" s="82"/>
      <c r="FX23" s="82"/>
      <c r="FY23" s="82"/>
      <c r="FZ23" s="82"/>
      <c r="GA23" s="82"/>
      <c r="GB23" s="82"/>
      <c r="GC23" s="82"/>
      <c r="GD23" s="82"/>
      <c r="GE23" s="82"/>
      <c r="GF23" s="82"/>
      <c r="GG23" s="82"/>
      <c r="GH23" s="82"/>
      <c r="GI23" s="82"/>
      <c r="GJ23" s="82"/>
      <c r="GK23" s="82"/>
      <c r="GL23" s="82"/>
      <c r="GM23" s="82"/>
      <c r="GN23" s="82"/>
      <c r="GO23" s="82"/>
      <c r="GP23" s="82"/>
      <c r="GQ23" s="82"/>
      <c r="GR23" s="82"/>
      <c r="GS23" s="82"/>
      <c r="GT23" s="82"/>
      <c r="GU23" s="82"/>
      <c r="GV23" s="82"/>
      <c r="GW23" s="82"/>
      <c r="GX23" s="82"/>
      <c r="GY23" s="82"/>
      <c r="GZ23" s="82"/>
      <c r="HA23" s="82"/>
      <c r="HB23" s="82"/>
      <c r="HC23" s="82"/>
      <c r="HD23" s="82"/>
      <c r="HE23" s="82"/>
      <c r="HF23" s="82"/>
      <c r="HG23" s="82"/>
      <c r="HH23" s="82"/>
      <c r="HI23" s="82"/>
      <c r="HJ23" s="82"/>
      <c r="HK23" s="82"/>
      <c r="HL23" s="82"/>
      <c r="HM23" s="82"/>
      <c r="HN23" s="82"/>
      <c r="HO23" s="82"/>
      <c r="HP23" s="82"/>
      <c r="HQ23" s="82"/>
      <c r="HR23" s="82"/>
      <c r="HS23" s="82"/>
      <c r="HT23" s="82"/>
      <c r="HU23" s="82"/>
      <c r="HV23" s="82"/>
      <c r="HW23" s="82"/>
      <c r="HX23" s="82"/>
      <c r="HY23" s="82"/>
      <c r="HZ23" s="82"/>
      <c r="IA23" s="82"/>
      <c r="IB23" s="82"/>
      <c r="IC23" s="82"/>
      <c r="ID23" s="82"/>
      <c r="IE23" s="82"/>
      <c r="IF23" s="82"/>
      <c r="IG23" s="82"/>
      <c r="IH23" s="82"/>
      <c r="II23" s="82"/>
      <c r="IJ23" s="82"/>
      <c r="IK23" s="82"/>
      <c r="IL23" s="82"/>
      <c r="IM23" s="82"/>
      <c r="IN23" s="82"/>
      <c r="IO23" s="73"/>
    </row>
    <row r="24" spans="1:249" ht="17.399999999999999">
      <c r="A24" s="62"/>
      <c r="B24" s="62"/>
      <c r="C24" s="70"/>
      <c r="D24" s="63"/>
      <c r="E24" s="62"/>
      <c r="F24" s="62"/>
      <c r="G24" s="30"/>
      <c r="H24" s="31"/>
      <c r="I24" s="30"/>
      <c r="J24" s="45"/>
      <c r="K24" s="31"/>
      <c r="L24" s="32"/>
      <c r="M24" s="30"/>
      <c r="N24" s="74"/>
      <c r="O24" s="34"/>
      <c r="P24" s="34"/>
      <c r="Q24" s="35"/>
      <c r="R24" s="31"/>
      <c r="S24" s="32"/>
      <c r="T24" s="31"/>
      <c r="U24" s="31"/>
      <c r="V24" s="96"/>
      <c r="W24" s="96"/>
      <c r="X24" s="31"/>
      <c r="Y24" s="25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82"/>
      <c r="AN24" s="82"/>
      <c r="AO24" s="83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82"/>
      <c r="CW24" s="82"/>
      <c r="CX24" s="82"/>
      <c r="CY24" s="82"/>
      <c r="CZ24" s="82"/>
      <c r="DA24" s="82"/>
      <c r="DB24" s="82"/>
      <c r="DC24" s="82"/>
      <c r="DD24" s="82"/>
      <c r="DE24" s="82"/>
      <c r="DF24" s="82"/>
      <c r="DG24" s="82"/>
      <c r="DH24" s="82"/>
      <c r="DI24" s="82"/>
      <c r="DJ24" s="82"/>
      <c r="DK24" s="82"/>
      <c r="DL24" s="82"/>
      <c r="DM24" s="82"/>
      <c r="DN24" s="82"/>
      <c r="DO24" s="82"/>
      <c r="DP24" s="82"/>
      <c r="DQ24" s="82"/>
      <c r="DR24" s="82"/>
      <c r="DS24" s="82"/>
      <c r="DT24" s="82"/>
      <c r="DU24" s="82"/>
      <c r="DV24" s="82"/>
      <c r="DW24" s="82"/>
      <c r="DX24" s="82"/>
      <c r="DY24" s="82"/>
      <c r="DZ24" s="82"/>
      <c r="EA24" s="82"/>
      <c r="EB24" s="82"/>
      <c r="EC24" s="82"/>
      <c r="ED24" s="82"/>
      <c r="EE24" s="82"/>
      <c r="EF24" s="82"/>
      <c r="EG24" s="82"/>
      <c r="EH24" s="82"/>
      <c r="EI24" s="82"/>
      <c r="EJ24" s="82"/>
      <c r="EK24" s="82"/>
      <c r="EL24" s="82"/>
      <c r="EM24" s="82"/>
      <c r="EN24" s="82"/>
      <c r="EO24" s="82"/>
      <c r="EP24" s="82"/>
      <c r="EQ24" s="82"/>
      <c r="ER24" s="82"/>
      <c r="ES24" s="82"/>
      <c r="ET24" s="82"/>
      <c r="EU24" s="82"/>
      <c r="EV24" s="82"/>
      <c r="EW24" s="82"/>
      <c r="EX24" s="82"/>
      <c r="EY24" s="82"/>
      <c r="EZ24" s="82"/>
      <c r="FA24" s="82"/>
      <c r="FB24" s="82"/>
      <c r="FC24" s="82"/>
      <c r="FD24" s="82"/>
      <c r="FE24" s="82"/>
      <c r="FF24" s="82"/>
      <c r="FG24" s="82"/>
      <c r="FH24" s="82"/>
      <c r="FI24" s="82"/>
      <c r="FJ24" s="82"/>
      <c r="FK24" s="82"/>
      <c r="FL24" s="82"/>
      <c r="FM24" s="82"/>
      <c r="FN24" s="82"/>
      <c r="FO24" s="82"/>
      <c r="FP24" s="82"/>
      <c r="FQ24" s="82"/>
      <c r="FR24" s="82"/>
      <c r="FS24" s="82"/>
      <c r="FT24" s="82"/>
      <c r="FU24" s="82"/>
      <c r="FV24" s="82"/>
      <c r="FW24" s="82"/>
      <c r="FX24" s="82"/>
      <c r="FY24" s="82"/>
      <c r="FZ24" s="82"/>
      <c r="GA24" s="82"/>
      <c r="GB24" s="82"/>
      <c r="GC24" s="82"/>
      <c r="GD24" s="82"/>
      <c r="GE24" s="82"/>
      <c r="GF24" s="82"/>
      <c r="GG24" s="82"/>
      <c r="GH24" s="82"/>
      <c r="GI24" s="82"/>
      <c r="GJ24" s="82"/>
      <c r="GK24" s="82"/>
      <c r="GL24" s="82"/>
      <c r="GM24" s="82"/>
      <c r="GN24" s="82"/>
      <c r="GO24" s="82"/>
      <c r="GP24" s="82"/>
      <c r="GQ24" s="82"/>
      <c r="GR24" s="82"/>
      <c r="GS24" s="82"/>
      <c r="GT24" s="82"/>
      <c r="GU24" s="82"/>
      <c r="GV24" s="82"/>
      <c r="GW24" s="82"/>
      <c r="GX24" s="82"/>
      <c r="GY24" s="82"/>
      <c r="GZ24" s="82"/>
      <c r="HA24" s="82"/>
      <c r="HB24" s="82"/>
      <c r="HC24" s="82"/>
      <c r="HD24" s="82"/>
      <c r="HE24" s="82"/>
      <c r="HF24" s="82"/>
      <c r="HG24" s="82"/>
      <c r="HH24" s="82"/>
      <c r="HI24" s="82"/>
      <c r="HJ24" s="82"/>
      <c r="HK24" s="82"/>
      <c r="HL24" s="82"/>
      <c r="HM24" s="82"/>
      <c r="HN24" s="82"/>
      <c r="HO24" s="82"/>
      <c r="HP24" s="82"/>
      <c r="HQ24" s="82"/>
      <c r="HR24" s="82"/>
      <c r="HS24" s="82"/>
      <c r="HT24" s="82"/>
      <c r="HU24" s="82"/>
      <c r="HV24" s="82"/>
      <c r="HW24" s="82"/>
      <c r="HX24" s="82"/>
      <c r="HY24" s="82"/>
      <c r="HZ24" s="82"/>
      <c r="IA24" s="82"/>
      <c r="IB24" s="82"/>
      <c r="IC24" s="82"/>
      <c r="ID24" s="82"/>
      <c r="IE24" s="82"/>
      <c r="IF24" s="82"/>
      <c r="IG24" s="82"/>
      <c r="IH24" s="82"/>
      <c r="II24" s="82"/>
      <c r="IJ24" s="82"/>
      <c r="IK24" s="82"/>
      <c r="IL24" s="82"/>
      <c r="IM24" s="82"/>
      <c r="IN24" s="82"/>
      <c r="IO24" s="73"/>
    </row>
    <row r="25" spans="1:249" ht="17.399999999999999">
      <c r="A25" s="62"/>
      <c r="B25" s="62"/>
      <c r="C25" s="70"/>
      <c r="D25" s="63"/>
      <c r="E25" s="29"/>
      <c r="F25" s="29"/>
      <c r="G25" s="30"/>
      <c r="H25" s="31"/>
      <c r="I25" s="30"/>
      <c r="J25" s="45"/>
      <c r="K25" s="31"/>
      <c r="L25" s="32"/>
      <c r="M25" s="30"/>
      <c r="N25" s="74"/>
      <c r="O25" s="34"/>
      <c r="P25" s="34"/>
      <c r="Q25" s="35"/>
      <c r="R25" s="31"/>
      <c r="S25" s="32"/>
      <c r="T25" s="31"/>
      <c r="U25" s="31"/>
      <c r="V25" s="96"/>
      <c r="W25" s="96"/>
      <c r="X25" s="31"/>
      <c r="Y25" s="25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82"/>
      <c r="AN25" s="83"/>
      <c r="AO25" s="83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  <c r="DT25" s="82"/>
      <c r="DU25" s="82"/>
      <c r="DV25" s="82"/>
      <c r="DW25" s="82"/>
      <c r="DX25" s="82"/>
      <c r="DY25" s="82"/>
      <c r="DZ25" s="82"/>
      <c r="EA25" s="82"/>
      <c r="EB25" s="82"/>
      <c r="EC25" s="82"/>
      <c r="ED25" s="82"/>
      <c r="EE25" s="82"/>
      <c r="EF25" s="82"/>
      <c r="EG25" s="82"/>
      <c r="EH25" s="82"/>
      <c r="EI25" s="82"/>
      <c r="EJ25" s="82"/>
      <c r="EK25" s="82"/>
      <c r="EL25" s="82"/>
      <c r="EM25" s="82"/>
      <c r="EN25" s="82"/>
      <c r="EO25" s="82"/>
      <c r="EP25" s="82"/>
      <c r="EQ25" s="82"/>
      <c r="ER25" s="82"/>
      <c r="ES25" s="82"/>
      <c r="ET25" s="82"/>
      <c r="EU25" s="82"/>
      <c r="EV25" s="82"/>
      <c r="EW25" s="82"/>
      <c r="EX25" s="82"/>
      <c r="EY25" s="82"/>
      <c r="EZ25" s="82"/>
      <c r="FA25" s="82"/>
      <c r="FB25" s="82"/>
      <c r="FC25" s="82"/>
      <c r="FD25" s="82"/>
      <c r="FE25" s="82"/>
      <c r="FF25" s="82"/>
      <c r="FG25" s="82"/>
      <c r="FH25" s="82"/>
      <c r="FI25" s="82"/>
      <c r="FJ25" s="82"/>
      <c r="FK25" s="82"/>
      <c r="FL25" s="82"/>
      <c r="FM25" s="82"/>
      <c r="FN25" s="82"/>
      <c r="FO25" s="82"/>
      <c r="FP25" s="82"/>
      <c r="FQ25" s="82"/>
      <c r="FR25" s="82"/>
      <c r="FS25" s="82"/>
      <c r="FT25" s="82"/>
      <c r="FU25" s="82"/>
      <c r="FV25" s="82"/>
      <c r="FW25" s="82"/>
      <c r="FX25" s="82"/>
      <c r="FY25" s="82"/>
      <c r="FZ25" s="82"/>
      <c r="GA25" s="82"/>
      <c r="GB25" s="82"/>
      <c r="GC25" s="82"/>
      <c r="GD25" s="82"/>
      <c r="GE25" s="82"/>
      <c r="GF25" s="82"/>
      <c r="GG25" s="82"/>
      <c r="GH25" s="82"/>
      <c r="GI25" s="82"/>
      <c r="GJ25" s="82"/>
      <c r="GK25" s="82"/>
      <c r="GL25" s="82"/>
      <c r="GM25" s="82"/>
      <c r="GN25" s="82"/>
      <c r="GO25" s="82"/>
      <c r="GP25" s="82"/>
      <c r="GQ25" s="82"/>
      <c r="GR25" s="82"/>
      <c r="GS25" s="82"/>
      <c r="GT25" s="82"/>
      <c r="GU25" s="82"/>
      <c r="GV25" s="82"/>
      <c r="GW25" s="82"/>
      <c r="GX25" s="82"/>
      <c r="GY25" s="82"/>
      <c r="GZ25" s="82"/>
      <c r="HA25" s="82"/>
      <c r="HB25" s="82"/>
      <c r="HC25" s="82"/>
      <c r="HD25" s="82"/>
      <c r="HE25" s="82"/>
      <c r="HF25" s="82"/>
      <c r="HG25" s="82"/>
      <c r="HH25" s="82"/>
      <c r="HI25" s="82"/>
      <c r="HJ25" s="82"/>
      <c r="HK25" s="82"/>
      <c r="HL25" s="82"/>
      <c r="HM25" s="82"/>
      <c r="HN25" s="82"/>
      <c r="HO25" s="82"/>
      <c r="HP25" s="82"/>
      <c r="HQ25" s="82"/>
      <c r="HR25" s="82"/>
      <c r="HS25" s="82"/>
      <c r="HT25" s="82"/>
      <c r="HU25" s="82"/>
      <c r="HV25" s="82"/>
      <c r="HW25" s="82"/>
      <c r="HX25" s="82"/>
      <c r="HY25" s="82"/>
      <c r="HZ25" s="82"/>
      <c r="IA25" s="82"/>
      <c r="IB25" s="82"/>
      <c r="IC25" s="82"/>
      <c r="ID25" s="82"/>
      <c r="IE25" s="82"/>
      <c r="IF25" s="82"/>
      <c r="IG25" s="82"/>
      <c r="IH25" s="82"/>
      <c r="II25" s="82"/>
      <c r="IJ25" s="82"/>
      <c r="IK25" s="82"/>
      <c r="IL25" s="82"/>
      <c r="IM25" s="82"/>
      <c r="IN25" s="82"/>
      <c r="IO25" s="73"/>
    </row>
    <row r="26" spans="1:249" ht="17.399999999999999">
      <c r="A26" s="62"/>
      <c r="B26" s="62"/>
      <c r="C26" s="70"/>
      <c r="D26" s="63"/>
      <c r="E26" s="29"/>
      <c r="F26" s="29"/>
      <c r="G26" s="30"/>
      <c r="H26" s="31"/>
      <c r="I26" s="30"/>
      <c r="J26" s="45"/>
      <c r="K26" s="31"/>
      <c r="L26" s="32"/>
      <c r="M26" s="30"/>
      <c r="N26" s="74"/>
      <c r="O26" s="34"/>
      <c r="P26" s="34"/>
      <c r="Q26" s="35"/>
      <c r="R26" s="31"/>
      <c r="S26" s="32"/>
      <c r="T26" s="31"/>
      <c r="U26" s="31"/>
      <c r="V26" s="96"/>
      <c r="W26" s="96"/>
      <c r="X26" s="31"/>
      <c r="Y26" s="25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82"/>
      <c r="AN26" s="83"/>
      <c r="AO26" s="83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  <c r="CW26" s="82"/>
      <c r="CX26" s="82"/>
      <c r="CY26" s="82"/>
      <c r="CZ26" s="82"/>
      <c r="DA26" s="82"/>
      <c r="DB26" s="82"/>
      <c r="DC26" s="82"/>
      <c r="DD26" s="82"/>
      <c r="DE26" s="82"/>
      <c r="DF26" s="82"/>
      <c r="DG26" s="82"/>
      <c r="DH26" s="82"/>
      <c r="DI26" s="82"/>
      <c r="DJ26" s="82"/>
      <c r="DK26" s="82"/>
      <c r="DL26" s="82"/>
      <c r="DM26" s="82"/>
      <c r="DN26" s="82"/>
      <c r="DO26" s="82"/>
      <c r="DP26" s="82"/>
      <c r="DQ26" s="82"/>
      <c r="DR26" s="82"/>
      <c r="DS26" s="82"/>
      <c r="DT26" s="82"/>
      <c r="DU26" s="82"/>
      <c r="DV26" s="82"/>
      <c r="DW26" s="82"/>
      <c r="DX26" s="82"/>
      <c r="DY26" s="82"/>
      <c r="DZ26" s="82"/>
      <c r="EA26" s="82"/>
      <c r="EB26" s="82"/>
      <c r="EC26" s="82"/>
      <c r="ED26" s="82"/>
      <c r="EE26" s="82"/>
      <c r="EF26" s="82"/>
      <c r="EG26" s="82"/>
      <c r="EH26" s="82"/>
      <c r="EI26" s="82"/>
      <c r="EJ26" s="82"/>
      <c r="EK26" s="82"/>
      <c r="EL26" s="82"/>
      <c r="EM26" s="82"/>
      <c r="EN26" s="82"/>
      <c r="EO26" s="82"/>
      <c r="EP26" s="82"/>
      <c r="EQ26" s="82"/>
      <c r="ER26" s="82"/>
      <c r="ES26" s="82"/>
      <c r="ET26" s="82"/>
      <c r="EU26" s="82"/>
      <c r="EV26" s="82"/>
      <c r="EW26" s="82"/>
      <c r="EX26" s="82"/>
      <c r="EY26" s="82"/>
      <c r="EZ26" s="82"/>
      <c r="FA26" s="82"/>
      <c r="FB26" s="82"/>
      <c r="FC26" s="82"/>
      <c r="FD26" s="82"/>
      <c r="FE26" s="82"/>
      <c r="FF26" s="82"/>
      <c r="FG26" s="82"/>
      <c r="FH26" s="82"/>
      <c r="FI26" s="82"/>
      <c r="FJ26" s="82"/>
      <c r="FK26" s="82"/>
      <c r="FL26" s="82"/>
      <c r="FM26" s="82"/>
      <c r="FN26" s="82"/>
      <c r="FO26" s="82"/>
      <c r="FP26" s="82"/>
      <c r="FQ26" s="82"/>
      <c r="FR26" s="82"/>
      <c r="FS26" s="82"/>
      <c r="FT26" s="82"/>
      <c r="FU26" s="82"/>
      <c r="FV26" s="82"/>
      <c r="FW26" s="82"/>
      <c r="FX26" s="82"/>
      <c r="FY26" s="82"/>
      <c r="FZ26" s="82"/>
      <c r="GA26" s="82"/>
      <c r="GB26" s="82"/>
      <c r="GC26" s="82"/>
      <c r="GD26" s="82"/>
      <c r="GE26" s="82"/>
      <c r="GF26" s="82"/>
      <c r="GG26" s="82"/>
      <c r="GH26" s="82"/>
      <c r="GI26" s="82"/>
      <c r="GJ26" s="82"/>
      <c r="GK26" s="82"/>
      <c r="GL26" s="82"/>
      <c r="GM26" s="82"/>
      <c r="GN26" s="82"/>
      <c r="GO26" s="82"/>
      <c r="GP26" s="82"/>
      <c r="GQ26" s="82"/>
      <c r="GR26" s="82"/>
      <c r="GS26" s="82"/>
      <c r="GT26" s="82"/>
      <c r="GU26" s="82"/>
      <c r="GV26" s="82"/>
      <c r="GW26" s="82"/>
      <c r="GX26" s="82"/>
      <c r="GY26" s="82"/>
      <c r="GZ26" s="82"/>
      <c r="HA26" s="82"/>
      <c r="HB26" s="82"/>
      <c r="HC26" s="82"/>
      <c r="HD26" s="82"/>
      <c r="HE26" s="82"/>
      <c r="HF26" s="82"/>
      <c r="HG26" s="82"/>
      <c r="HH26" s="82"/>
      <c r="HI26" s="82"/>
      <c r="HJ26" s="82"/>
      <c r="HK26" s="82"/>
      <c r="HL26" s="82"/>
      <c r="HM26" s="82"/>
      <c r="HN26" s="82"/>
      <c r="HO26" s="82"/>
      <c r="HP26" s="82"/>
      <c r="HQ26" s="82"/>
      <c r="HR26" s="82"/>
      <c r="HS26" s="82"/>
      <c r="HT26" s="82"/>
      <c r="HU26" s="82"/>
      <c r="HV26" s="82"/>
      <c r="HW26" s="82"/>
      <c r="HX26" s="82"/>
      <c r="HY26" s="82"/>
      <c r="HZ26" s="82"/>
      <c r="IA26" s="82"/>
      <c r="IB26" s="82"/>
      <c r="IC26" s="82"/>
      <c r="ID26" s="82"/>
      <c r="IE26" s="82"/>
      <c r="IF26" s="82"/>
      <c r="IG26" s="82"/>
      <c r="IH26" s="82"/>
      <c r="II26" s="82"/>
      <c r="IJ26" s="82"/>
      <c r="IK26" s="82"/>
      <c r="IL26" s="82"/>
      <c r="IM26" s="82"/>
      <c r="IN26" s="82"/>
      <c r="IO26" s="73"/>
    </row>
    <row r="27" spans="1:249" ht="17.399999999999999">
      <c r="A27" s="62"/>
      <c r="B27" s="62"/>
      <c r="C27" s="70"/>
      <c r="D27" s="63"/>
      <c r="E27" s="62"/>
      <c r="F27" s="62"/>
      <c r="G27" s="64"/>
      <c r="H27" s="66"/>
      <c r="I27" s="64"/>
      <c r="J27" s="62"/>
      <c r="K27" s="31"/>
      <c r="L27" s="67"/>
      <c r="M27" s="64"/>
      <c r="N27" s="75"/>
      <c r="O27" s="68"/>
      <c r="P27" s="68"/>
      <c r="Q27" s="69"/>
      <c r="R27" s="66"/>
      <c r="S27" s="67"/>
      <c r="T27" s="66"/>
      <c r="U27" s="66"/>
      <c r="V27" s="96"/>
      <c r="W27" s="96"/>
      <c r="X27" s="66"/>
      <c r="Y27" s="25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25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2"/>
      <c r="FC27" s="82"/>
      <c r="FD27" s="82"/>
      <c r="FE27" s="82"/>
      <c r="FF27" s="82"/>
      <c r="FG27" s="82"/>
      <c r="FH27" s="82"/>
      <c r="FI27" s="82"/>
      <c r="FJ27" s="82"/>
      <c r="FK27" s="82"/>
      <c r="FL27" s="82"/>
      <c r="FM27" s="82"/>
      <c r="FN27" s="82"/>
      <c r="FO27" s="82"/>
      <c r="FP27" s="82"/>
      <c r="FQ27" s="82"/>
      <c r="FR27" s="82"/>
      <c r="FS27" s="82"/>
      <c r="FT27" s="82"/>
      <c r="FU27" s="82"/>
      <c r="FV27" s="82"/>
      <c r="FW27" s="82"/>
      <c r="FX27" s="82"/>
      <c r="FY27" s="82"/>
      <c r="FZ27" s="82"/>
      <c r="GA27" s="82"/>
      <c r="GB27" s="82"/>
      <c r="GC27" s="82"/>
      <c r="GD27" s="82"/>
      <c r="GE27" s="82"/>
      <c r="GF27" s="82"/>
      <c r="GG27" s="82"/>
      <c r="GH27" s="82"/>
      <c r="GI27" s="82"/>
      <c r="GJ27" s="82"/>
      <c r="GK27" s="82"/>
      <c r="GL27" s="82"/>
      <c r="GM27" s="82"/>
      <c r="GN27" s="82"/>
      <c r="GO27" s="82"/>
      <c r="GP27" s="82"/>
      <c r="GQ27" s="82"/>
      <c r="GR27" s="82"/>
      <c r="GS27" s="82"/>
      <c r="GT27" s="82"/>
      <c r="GU27" s="82"/>
      <c r="GV27" s="82"/>
      <c r="GW27" s="82"/>
      <c r="GX27" s="82"/>
      <c r="GY27" s="82"/>
      <c r="GZ27" s="82"/>
      <c r="HA27" s="82"/>
      <c r="HB27" s="82"/>
      <c r="HC27" s="82"/>
      <c r="HD27" s="82"/>
      <c r="HE27" s="82"/>
      <c r="HF27" s="82"/>
      <c r="HG27" s="82"/>
      <c r="HH27" s="82"/>
      <c r="HI27" s="82"/>
      <c r="HJ27" s="82"/>
      <c r="HK27" s="82"/>
      <c r="HL27" s="82"/>
      <c r="HM27" s="82"/>
      <c r="HN27" s="82"/>
      <c r="HO27" s="82"/>
      <c r="HP27" s="82"/>
      <c r="HQ27" s="82"/>
      <c r="HR27" s="82"/>
      <c r="HS27" s="82"/>
      <c r="HT27" s="82"/>
      <c r="HU27" s="82"/>
      <c r="HV27" s="82"/>
      <c r="HW27" s="82"/>
      <c r="HX27" s="82"/>
      <c r="HY27" s="82"/>
      <c r="HZ27" s="82"/>
      <c r="IA27" s="82"/>
      <c r="IB27" s="82"/>
      <c r="IC27" s="82"/>
      <c r="ID27" s="82"/>
      <c r="IE27" s="82"/>
      <c r="IF27" s="82"/>
      <c r="IG27" s="82"/>
      <c r="IH27" s="82"/>
      <c r="II27" s="82"/>
      <c r="IJ27" s="82"/>
      <c r="IK27" s="82"/>
      <c r="IL27" s="82"/>
      <c r="IM27" s="82"/>
      <c r="IN27" s="82"/>
      <c r="IO27" s="73"/>
    </row>
    <row r="28" spans="1:249" s="55" customFormat="1" ht="17.399999999999999">
      <c r="A28" s="62"/>
      <c r="B28" s="62"/>
      <c r="C28" s="63"/>
      <c r="D28" s="63"/>
      <c r="E28" s="29"/>
      <c r="F28" s="29"/>
      <c r="G28" s="30"/>
      <c r="H28" s="31"/>
      <c r="I28" s="30"/>
      <c r="J28" s="45"/>
      <c r="K28" s="31"/>
      <c r="L28" s="32"/>
      <c r="M28" s="30"/>
      <c r="N28" s="74"/>
      <c r="O28" s="34"/>
      <c r="P28" s="34"/>
      <c r="Q28" s="35"/>
      <c r="R28" s="31"/>
      <c r="S28" s="32"/>
      <c r="T28" s="31"/>
      <c r="U28" s="31"/>
      <c r="V28" s="96"/>
      <c r="W28" s="96"/>
      <c r="X28" s="31"/>
      <c r="Y28" s="53"/>
      <c r="Z28" s="54"/>
      <c r="AA28" s="54"/>
      <c r="AB28" s="54"/>
      <c r="AC28" s="54"/>
      <c r="AD28" s="54"/>
      <c r="AE28" s="1"/>
      <c r="AF28" s="54"/>
      <c r="AG28" s="54"/>
      <c r="AH28" s="54"/>
      <c r="AI28" s="54"/>
      <c r="AJ28" s="54"/>
      <c r="AK28" s="54"/>
      <c r="AL28" s="54"/>
      <c r="AM28" s="82"/>
      <c r="AN28" s="83"/>
      <c r="AO28" s="83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  <c r="EO28" s="82"/>
      <c r="EP28" s="82"/>
      <c r="EQ28" s="82"/>
      <c r="ER28" s="82"/>
      <c r="ES28" s="82"/>
      <c r="ET28" s="82"/>
      <c r="EU28" s="82"/>
      <c r="EV28" s="82"/>
      <c r="EW28" s="82"/>
      <c r="EX28" s="82"/>
      <c r="EY28" s="82"/>
      <c r="EZ28" s="82"/>
      <c r="FA28" s="82"/>
      <c r="FB28" s="82"/>
      <c r="FC28" s="82"/>
      <c r="FD28" s="82"/>
      <c r="FE28" s="82"/>
      <c r="FF28" s="82"/>
      <c r="FG28" s="82"/>
      <c r="FH28" s="82"/>
      <c r="FI28" s="82"/>
      <c r="FJ28" s="82"/>
      <c r="FK28" s="82"/>
      <c r="FL28" s="82"/>
      <c r="FM28" s="82"/>
      <c r="FN28" s="82"/>
      <c r="FO28" s="82"/>
      <c r="FP28" s="82"/>
      <c r="FQ28" s="82"/>
      <c r="FR28" s="82"/>
      <c r="FS28" s="82"/>
      <c r="FT28" s="82"/>
      <c r="FU28" s="82"/>
      <c r="FV28" s="82"/>
      <c r="FW28" s="82"/>
      <c r="FX28" s="82"/>
      <c r="FY28" s="82"/>
      <c r="FZ28" s="82"/>
      <c r="GA28" s="82"/>
      <c r="GB28" s="82"/>
      <c r="GC28" s="82"/>
      <c r="GD28" s="82"/>
      <c r="GE28" s="82"/>
      <c r="GF28" s="82"/>
      <c r="GG28" s="82"/>
      <c r="GH28" s="82"/>
      <c r="GI28" s="82"/>
      <c r="GJ28" s="82"/>
      <c r="GK28" s="82"/>
      <c r="GL28" s="82"/>
      <c r="GM28" s="82"/>
      <c r="GN28" s="82"/>
      <c r="GO28" s="82"/>
      <c r="GP28" s="82"/>
      <c r="GQ28" s="82"/>
      <c r="GR28" s="82"/>
      <c r="GS28" s="82"/>
      <c r="GT28" s="82"/>
      <c r="GU28" s="82"/>
      <c r="GV28" s="82"/>
      <c r="GW28" s="82"/>
      <c r="GX28" s="82"/>
      <c r="GY28" s="82"/>
      <c r="GZ28" s="82"/>
      <c r="HA28" s="82"/>
      <c r="HB28" s="82"/>
      <c r="HC28" s="82"/>
      <c r="HD28" s="82"/>
      <c r="HE28" s="82"/>
      <c r="HF28" s="82"/>
      <c r="HG28" s="82"/>
      <c r="HH28" s="82"/>
      <c r="HI28" s="82"/>
      <c r="HJ28" s="82"/>
      <c r="HK28" s="82"/>
      <c r="HL28" s="82"/>
      <c r="HM28" s="82"/>
      <c r="HN28" s="82"/>
      <c r="HO28" s="82"/>
      <c r="HP28" s="82"/>
      <c r="HQ28" s="82"/>
      <c r="HR28" s="82"/>
      <c r="HS28" s="82"/>
      <c r="HT28" s="82"/>
      <c r="HU28" s="82"/>
      <c r="HV28" s="82"/>
      <c r="HW28" s="82"/>
      <c r="HX28" s="82"/>
      <c r="HY28" s="82"/>
      <c r="HZ28" s="82"/>
      <c r="IA28" s="82"/>
      <c r="IB28" s="82"/>
      <c r="IC28" s="82"/>
      <c r="ID28" s="82"/>
      <c r="IE28" s="82"/>
      <c r="IF28" s="82"/>
      <c r="IG28" s="82"/>
      <c r="IH28" s="82"/>
      <c r="II28" s="82"/>
      <c r="IJ28" s="82"/>
      <c r="IK28" s="82"/>
      <c r="IL28" s="82"/>
      <c r="IM28" s="82"/>
      <c r="IN28" s="82"/>
      <c r="IO28" s="73"/>
    </row>
    <row r="29" spans="1:249" ht="17.399999999999999">
      <c r="A29" s="62"/>
      <c r="B29" s="62"/>
      <c r="C29" s="63"/>
      <c r="D29" s="70"/>
      <c r="E29" s="29"/>
      <c r="F29" s="29"/>
      <c r="G29" s="30"/>
      <c r="H29" s="31"/>
      <c r="I29" s="30"/>
      <c r="J29" s="45"/>
      <c r="K29" s="31"/>
      <c r="L29" s="32"/>
      <c r="M29" s="30"/>
      <c r="N29" s="74"/>
      <c r="O29" s="34"/>
      <c r="P29" s="34"/>
      <c r="Q29" s="35"/>
      <c r="R29" s="31"/>
      <c r="S29" s="32"/>
      <c r="T29" s="31"/>
      <c r="U29" s="31"/>
      <c r="V29" s="96"/>
      <c r="W29" s="96"/>
      <c r="X29" s="31"/>
      <c r="Y29" s="25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25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  <c r="EO29" s="82"/>
      <c r="EP29" s="82"/>
      <c r="EQ29" s="82"/>
      <c r="ER29" s="82"/>
      <c r="ES29" s="82"/>
      <c r="ET29" s="82"/>
      <c r="EU29" s="82"/>
      <c r="EV29" s="82"/>
      <c r="EW29" s="82"/>
      <c r="EX29" s="82"/>
      <c r="EY29" s="82"/>
      <c r="EZ29" s="82"/>
      <c r="FA29" s="82"/>
      <c r="FB29" s="82"/>
      <c r="FC29" s="82"/>
      <c r="FD29" s="82"/>
      <c r="FE29" s="82"/>
      <c r="FF29" s="82"/>
      <c r="FG29" s="82"/>
      <c r="FH29" s="82"/>
      <c r="FI29" s="82"/>
      <c r="FJ29" s="82"/>
      <c r="FK29" s="82"/>
      <c r="FL29" s="82"/>
      <c r="FM29" s="82"/>
      <c r="FN29" s="82"/>
      <c r="FO29" s="82"/>
      <c r="FP29" s="82"/>
      <c r="FQ29" s="82"/>
      <c r="FR29" s="82"/>
      <c r="FS29" s="82"/>
      <c r="FT29" s="82"/>
      <c r="FU29" s="82"/>
      <c r="FV29" s="82"/>
      <c r="FW29" s="82"/>
      <c r="FX29" s="82"/>
      <c r="FY29" s="82"/>
      <c r="FZ29" s="82"/>
      <c r="GA29" s="82"/>
      <c r="GB29" s="82"/>
      <c r="GC29" s="82"/>
      <c r="GD29" s="82"/>
      <c r="GE29" s="82"/>
      <c r="GF29" s="82"/>
      <c r="GG29" s="82"/>
      <c r="GH29" s="82"/>
      <c r="GI29" s="82"/>
      <c r="GJ29" s="82"/>
      <c r="GK29" s="82"/>
      <c r="GL29" s="82"/>
      <c r="GM29" s="82"/>
      <c r="GN29" s="82"/>
      <c r="GO29" s="82"/>
      <c r="GP29" s="82"/>
      <c r="GQ29" s="82"/>
      <c r="GR29" s="82"/>
      <c r="GS29" s="82"/>
      <c r="GT29" s="82"/>
      <c r="GU29" s="82"/>
      <c r="GV29" s="82"/>
      <c r="GW29" s="82"/>
      <c r="GX29" s="82"/>
      <c r="GY29" s="82"/>
      <c r="GZ29" s="82"/>
      <c r="HA29" s="82"/>
      <c r="HB29" s="82"/>
      <c r="HC29" s="82"/>
      <c r="HD29" s="82"/>
      <c r="HE29" s="82"/>
      <c r="HF29" s="82"/>
      <c r="HG29" s="82"/>
      <c r="HH29" s="82"/>
      <c r="HI29" s="82"/>
      <c r="HJ29" s="82"/>
      <c r="HK29" s="82"/>
      <c r="HL29" s="82"/>
      <c r="HM29" s="82"/>
      <c r="HN29" s="82"/>
      <c r="HO29" s="82"/>
      <c r="HP29" s="82"/>
      <c r="HQ29" s="82"/>
      <c r="HR29" s="82"/>
      <c r="HS29" s="82"/>
      <c r="HT29" s="82"/>
      <c r="HU29" s="82"/>
      <c r="HV29" s="82"/>
      <c r="HW29" s="82"/>
      <c r="HX29" s="82"/>
      <c r="HY29" s="82"/>
      <c r="HZ29" s="82"/>
      <c r="IA29" s="82"/>
      <c r="IB29" s="82"/>
      <c r="IC29" s="82"/>
      <c r="ID29" s="82"/>
      <c r="IE29" s="82"/>
      <c r="IF29" s="82"/>
      <c r="IG29" s="82"/>
      <c r="IH29" s="82"/>
      <c r="II29" s="82"/>
      <c r="IJ29" s="82"/>
      <c r="IK29" s="82"/>
      <c r="IL29" s="82"/>
      <c r="IM29" s="82"/>
      <c r="IN29" s="82"/>
      <c r="IO29" s="73"/>
    </row>
    <row r="30" spans="1:249" s="55" customFormat="1" ht="17.399999999999999">
      <c r="A30" s="62"/>
      <c r="B30" s="62"/>
      <c r="C30" s="63"/>
      <c r="D30" s="63"/>
      <c r="E30" s="29"/>
      <c r="F30" s="29"/>
      <c r="G30" s="30"/>
      <c r="H30" s="31"/>
      <c r="I30" s="30"/>
      <c r="J30" s="29"/>
      <c r="K30" s="31"/>
      <c r="L30" s="32"/>
      <c r="M30" s="30"/>
      <c r="N30" s="74"/>
      <c r="O30" s="34"/>
      <c r="P30" s="34"/>
      <c r="Q30" s="35"/>
      <c r="R30" s="31"/>
      <c r="S30" s="32"/>
      <c r="T30" s="31"/>
      <c r="U30" s="31"/>
      <c r="V30" s="96"/>
      <c r="W30" s="96"/>
      <c r="X30" s="31"/>
      <c r="Y30" s="53"/>
      <c r="Z30" s="54"/>
      <c r="AA30" s="54"/>
      <c r="AB30" s="54"/>
      <c r="AC30" s="54"/>
      <c r="AD30" s="54"/>
      <c r="AE30" s="1"/>
      <c r="AF30" s="54"/>
      <c r="AG30" s="54"/>
      <c r="AH30" s="54"/>
      <c r="AI30" s="54"/>
      <c r="AJ30" s="54"/>
      <c r="AK30" s="54"/>
      <c r="AL30" s="54"/>
      <c r="AM30" s="82"/>
      <c r="AN30" s="83"/>
      <c r="AO30" s="83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82"/>
      <c r="DJ30" s="82"/>
      <c r="DK30" s="82"/>
      <c r="DL30" s="82"/>
      <c r="DM30" s="82"/>
      <c r="DN30" s="82"/>
      <c r="DO30" s="82"/>
      <c r="DP30" s="82"/>
      <c r="DQ30" s="82"/>
      <c r="DR30" s="82"/>
      <c r="DS30" s="82"/>
      <c r="DT30" s="82"/>
      <c r="DU30" s="82"/>
      <c r="DV30" s="82"/>
      <c r="DW30" s="82"/>
      <c r="DX30" s="82"/>
      <c r="DY30" s="82"/>
      <c r="DZ30" s="82"/>
      <c r="EA30" s="82"/>
      <c r="EB30" s="82"/>
      <c r="EC30" s="82"/>
      <c r="ED30" s="82"/>
      <c r="EE30" s="82"/>
      <c r="EF30" s="82"/>
      <c r="EG30" s="82"/>
      <c r="EH30" s="82"/>
      <c r="EI30" s="82"/>
      <c r="EJ30" s="82"/>
      <c r="EK30" s="82"/>
      <c r="EL30" s="82"/>
      <c r="EM30" s="82"/>
      <c r="EN30" s="82"/>
      <c r="EO30" s="82"/>
      <c r="EP30" s="82"/>
      <c r="EQ30" s="82"/>
      <c r="ER30" s="82"/>
      <c r="ES30" s="82"/>
      <c r="ET30" s="82"/>
      <c r="EU30" s="82"/>
      <c r="EV30" s="82"/>
      <c r="EW30" s="82"/>
      <c r="EX30" s="82"/>
      <c r="EY30" s="82"/>
      <c r="EZ30" s="82"/>
      <c r="FA30" s="82"/>
      <c r="FB30" s="82"/>
      <c r="FC30" s="82"/>
      <c r="FD30" s="82"/>
      <c r="FE30" s="82"/>
      <c r="FF30" s="82"/>
      <c r="FG30" s="82"/>
      <c r="FH30" s="82"/>
      <c r="FI30" s="82"/>
      <c r="FJ30" s="82"/>
      <c r="FK30" s="82"/>
      <c r="FL30" s="82"/>
      <c r="FM30" s="82"/>
      <c r="FN30" s="82"/>
      <c r="FO30" s="82"/>
      <c r="FP30" s="82"/>
      <c r="FQ30" s="82"/>
      <c r="FR30" s="82"/>
      <c r="FS30" s="82"/>
      <c r="FT30" s="82"/>
      <c r="FU30" s="82"/>
      <c r="FV30" s="82"/>
      <c r="FW30" s="82"/>
      <c r="FX30" s="82"/>
      <c r="FY30" s="82"/>
      <c r="FZ30" s="82"/>
      <c r="GA30" s="82"/>
      <c r="GB30" s="82"/>
      <c r="GC30" s="82"/>
      <c r="GD30" s="82"/>
      <c r="GE30" s="82"/>
      <c r="GF30" s="82"/>
      <c r="GG30" s="82"/>
      <c r="GH30" s="82"/>
      <c r="GI30" s="82"/>
      <c r="GJ30" s="82"/>
      <c r="GK30" s="82"/>
      <c r="GL30" s="82"/>
      <c r="GM30" s="82"/>
      <c r="GN30" s="82"/>
      <c r="GO30" s="82"/>
      <c r="GP30" s="82"/>
      <c r="GQ30" s="82"/>
      <c r="GR30" s="82"/>
      <c r="GS30" s="82"/>
      <c r="GT30" s="82"/>
      <c r="GU30" s="82"/>
      <c r="GV30" s="82"/>
      <c r="GW30" s="82"/>
      <c r="GX30" s="82"/>
      <c r="GY30" s="82"/>
      <c r="GZ30" s="82"/>
      <c r="HA30" s="82"/>
      <c r="HB30" s="82"/>
      <c r="HC30" s="82"/>
      <c r="HD30" s="82"/>
      <c r="HE30" s="82"/>
      <c r="HF30" s="82"/>
      <c r="HG30" s="82"/>
      <c r="HH30" s="82"/>
      <c r="HI30" s="82"/>
      <c r="HJ30" s="82"/>
      <c r="HK30" s="82"/>
      <c r="HL30" s="82"/>
      <c r="HM30" s="82"/>
      <c r="HN30" s="82"/>
      <c r="HO30" s="82"/>
      <c r="HP30" s="82"/>
      <c r="HQ30" s="82"/>
      <c r="HR30" s="82"/>
      <c r="HS30" s="82"/>
      <c r="HT30" s="82"/>
      <c r="HU30" s="82"/>
      <c r="HV30" s="82"/>
      <c r="HW30" s="82"/>
      <c r="HX30" s="82"/>
      <c r="HY30" s="82"/>
      <c r="HZ30" s="82"/>
      <c r="IA30" s="82"/>
      <c r="IB30" s="82"/>
      <c r="IC30" s="82"/>
      <c r="ID30" s="82"/>
      <c r="IE30" s="82"/>
      <c r="IF30" s="82"/>
      <c r="IG30" s="82"/>
      <c r="IH30" s="82"/>
      <c r="II30" s="82"/>
      <c r="IJ30" s="82"/>
      <c r="IK30" s="82"/>
      <c r="IL30" s="82"/>
      <c r="IM30" s="82"/>
      <c r="IN30" s="82"/>
      <c r="IO30" s="73"/>
    </row>
    <row r="31" spans="1:249" ht="17.399999999999999">
      <c r="A31" s="62"/>
      <c r="B31" s="62"/>
      <c r="C31" s="70"/>
      <c r="D31" s="63"/>
      <c r="E31" s="29"/>
      <c r="F31" s="29"/>
      <c r="G31" s="30"/>
      <c r="H31" s="31"/>
      <c r="I31" s="30"/>
      <c r="J31" s="45"/>
      <c r="K31" s="31"/>
      <c r="L31" s="32"/>
      <c r="M31" s="30"/>
      <c r="N31" s="74"/>
      <c r="O31" s="34"/>
      <c r="P31" s="34"/>
      <c r="Q31" s="35"/>
      <c r="R31" s="31"/>
      <c r="S31" s="32"/>
      <c r="T31" s="31"/>
      <c r="U31" s="31"/>
      <c r="V31" s="96"/>
      <c r="W31" s="96"/>
      <c r="X31" s="31"/>
      <c r="Y31" s="25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25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2"/>
      <c r="DL31" s="82"/>
      <c r="DM31" s="82"/>
      <c r="DN31" s="82"/>
      <c r="DO31" s="82"/>
      <c r="DP31" s="82"/>
      <c r="DQ31" s="82"/>
      <c r="DR31" s="82"/>
      <c r="DS31" s="82"/>
      <c r="DT31" s="82"/>
      <c r="DU31" s="82"/>
      <c r="DV31" s="82"/>
      <c r="DW31" s="82"/>
      <c r="DX31" s="82"/>
      <c r="DY31" s="82"/>
      <c r="DZ31" s="82"/>
      <c r="EA31" s="82"/>
      <c r="EB31" s="82"/>
      <c r="EC31" s="82"/>
      <c r="ED31" s="82"/>
      <c r="EE31" s="82"/>
      <c r="EF31" s="82"/>
      <c r="EG31" s="82"/>
      <c r="EH31" s="82"/>
      <c r="EI31" s="82"/>
      <c r="EJ31" s="82"/>
      <c r="EK31" s="82"/>
      <c r="EL31" s="82"/>
      <c r="EM31" s="82"/>
      <c r="EN31" s="82"/>
      <c r="EO31" s="82"/>
      <c r="EP31" s="82"/>
      <c r="EQ31" s="82"/>
      <c r="ER31" s="82"/>
      <c r="ES31" s="82"/>
      <c r="ET31" s="82"/>
      <c r="EU31" s="82"/>
      <c r="EV31" s="82"/>
      <c r="EW31" s="82"/>
      <c r="EX31" s="82"/>
      <c r="EY31" s="82"/>
      <c r="EZ31" s="82"/>
      <c r="FA31" s="82"/>
      <c r="FB31" s="82"/>
      <c r="FC31" s="82"/>
      <c r="FD31" s="82"/>
      <c r="FE31" s="82"/>
      <c r="FF31" s="82"/>
      <c r="FG31" s="82"/>
      <c r="FH31" s="82"/>
      <c r="FI31" s="82"/>
      <c r="FJ31" s="82"/>
      <c r="FK31" s="82"/>
      <c r="FL31" s="82"/>
      <c r="FM31" s="82"/>
      <c r="FN31" s="82"/>
      <c r="FO31" s="82"/>
      <c r="FP31" s="82"/>
      <c r="FQ31" s="82"/>
      <c r="FR31" s="82"/>
      <c r="FS31" s="82"/>
      <c r="FT31" s="82"/>
      <c r="FU31" s="82"/>
      <c r="FV31" s="82"/>
      <c r="FW31" s="82"/>
      <c r="FX31" s="82"/>
      <c r="FY31" s="82"/>
      <c r="FZ31" s="82"/>
      <c r="GA31" s="82"/>
      <c r="GB31" s="82"/>
      <c r="GC31" s="82"/>
      <c r="GD31" s="82"/>
      <c r="GE31" s="82"/>
      <c r="GF31" s="82"/>
      <c r="GG31" s="82"/>
      <c r="GH31" s="82"/>
      <c r="GI31" s="82"/>
      <c r="GJ31" s="82"/>
      <c r="GK31" s="82"/>
      <c r="GL31" s="82"/>
      <c r="GM31" s="82"/>
      <c r="GN31" s="82"/>
      <c r="GO31" s="82"/>
      <c r="GP31" s="82"/>
      <c r="GQ31" s="82"/>
      <c r="GR31" s="82"/>
      <c r="GS31" s="82"/>
      <c r="GT31" s="82"/>
      <c r="GU31" s="82"/>
      <c r="GV31" s="82"/>
      <c r="GW31" s="82"/>
      <c r="GX31" s="82"/>
      <c r="GY31" s="82"/>
      <c r="GZ31" s="82"/>
      <c r="HA31" s="82"/>
      <c r="HB31" s="82"/>
      <c r="HC31" s="82"/>
      <c r="HD31" s="82"/>
      <c r="HE31" s="82"/>
      <c r="HF31" s="82"/>
      <c r="HG31" s="82"/>
      <c r="HH31" s="82"/>
      <c r="HI31" s="82"/>
      <c r="HJ31" s="82"/>
      <c r="HK31" s="82"/>
      <c r="HL31" s="82"/>
      <c r="HM31" s="82"/>
      <c r="HN31" s="82"/>
      <c r="HO31" s="82"/>
      <c r="HP31" s="82"/>
      <c r="HQ31" s="82"/>
      <c r="HR31" s="82"/>
      <c r="HS31" s="82"/>
      <c r="HT31" s="82"/>
      <c r="HU31" s="82"/>
      <c r="HV31" s="82"/>
      <c r="HW31" s="82"/>
      <c r="HX31" s="82"/>
      <c r="HY31" s="82"/>
      <c r="HZ31" s="82"/>
      <c r="IA31" s="82"/>
      <c r="IB31" s="82"/>
      <c r="IC31" s="82"/>
      <c r="ID31" s="82"/>
      <c r="IE31" s="82"/>
      <c r="IF31" s="82"/>
      <c r="IG31" s="82"/>
      <c r="IH31" s="82"/>
      <c r="II31" s="82"/>
      <c r="IJ31" s="82"/>
      <c r="IK31" s="82"/>
      <c r="IL31" s="82"/>
      <c r="IM31" s="82"/>
      <c r="IN31" s="82"/>
      <c r="IO31" s="73"/>
    </row>
    <row r="32" spans="1:249" s="55" customFormat="1" ht="17.399999999999999">
      <c r="A32" s="62"/>
      <c r="B32" s="62"/>
      <c r="C32" s="63"/>
      <c r="D32" s="63"/>
      <c r="E32" s="29"/>
      <c r="F32" s="29"/>
      <c r="G32" s="30"/>
      <c r="H32" s="31"/>
      <c r="I32" s="30"/>
      <c r="J32" s="45"/>
      <c r="K32" s="31"/>
      <c r="L32" s="32"/>
      <c r="M32" s="30"/>
      <c r="N32" s="74"/>
      <c r="O32" s="34"/>
      <c r="P32" s="34"/>
      <c r="Q32" s="35"/>
      <c r="R32" s="31"/>
      <c r="S32" s="32"/>
      <c r="T32" s="31"/>
      <c r="U32" s="31"/>
      <c r="V32" s="96"/>
      <c r="W32" s="96"/>
      <c r="X32" s="31"/>
      <c r="Y32" s="25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54"/>
      <c r="AM32" s="83"/>
      <c r="AN32" s="83"/>
      <c r="AO32" s="83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2"/>
      <c r="EN32" s="82"/>
      <c r="EO32" s="82"/>
      <c r="EP32" s="82"/>
      <c r="EQ32" s="82"/>
      <c r="ER32" s="82"/>
      <c r="ES32" s="82"/>
      <c r="ET32" s="82"/>
      <c r="EU32" s="82"/>
      <c r="EV32" s="82"/>
      <c r="EW32" s="82"/>
      <c r="EX32" s="82"/>
      <c r="EY32" s="82"/>
      <c r="EZ32" s="82"/>
      <c r="FA32" s="82"/>
      <c r="FB32" s="82"/>
      <c r="FC32" s="82"/>
      <c r="FD32" s="82"/>
      <c r="FE32" s="82"/>
      <c r="FF32" s="82"/>
      <c r="FG32" s="82"/>
      <c r="FH32" s="82"/>
      <c r="FI32" s="82"/>
      <c r="FJ32" s="82"/>
      <c r="FK32" s="82"/>
      <c r="FL32" s="82"/>
      <c r="FM32" s="82"/>
      <c r="FN32" s="82"/>
      <c r="FO32" s="82"/>
      <c r="FP32" s="82"/>
      <c r="FQ32" s="82"/>
      <c r="FR32" s="82"/>
      <c r="FS32" s="82"/>
      <c r="FT32" s="82"/>
      <c r="FU32" s="82"/>
      <c r="FV32" s="82"/>
      <c r="FW32" s="82"/>
      <c r="FX32" s="82"/>
      <c r="FY32" s="82"/>
      <c r="FZ32" s="82"/>
      <c r="GA32" s="82"/>
      <c r="GB32" s="82"/>
      <c r="GC32" s="82"/>
      <c r="GD32" s="82"/>
      <c r="GE32" s="82"/>
      <c r="GF32" s="82"/>
      <c r="GG32" s="82"/>
      <c r="GH32" s="82"/>
      <c r="GI32" s="82"/>
      <c r="GJ32" s="82"/>
      <c r="GK32" s="82"/>
      <c r="GL32" s="82"/>
      <c r="GM32" s="82"/>
      <c r="GN32" s="82"/>
      <c r="GO32" s="82"/>
      <c r="GP32" s="82"/>
      <c r="GQ32" s="82"/>
      <c r="GR32" s="82"/>
      <c r="GS32" s="82"/>
      <c r="GT32" s="82"/>
      <c r="GU32" s="82"/>
      <c r="GV32" s="82"/>
      <c r="GW32" s="82"/>
      <c r="GX32" s="82"/>
      <c r="GY32" s="82"/>
      <c r="GZ32" s="82"/>
      <c r="HA32" s="82"/>
      <c r="HB32" s="82"/>
      <c r="HC32" s="82"/>
      <c r="HD32" s="82"/>
      <c r="HE32" s="82"/>
      <c r="HF32" s="82"/>
      <c r="HG32" s="82"/>
      <c r="HH32" s="82"/>
      <c r="HI32" s="82"/>
      <c r="HJ32" s="82"/>
      <c r="HK32" s="82"/>
      <c r="HL32" s="82"/>
      <c r="HM32" s="82"/>
      <c r="HN32" s="82"/>
      <c r="HO32" s="82"/>
      <c r="HP32" s="82"/>
      <c r="HQ32" s="82"/>
      <c r="HR32" s="82"/>
      <c r="HS32" s="82"/>
      <c r="HT32" s="82"/>
      <c r="HU32" s="82"/>
      <c r="HV32" s="82"/>
      <c r="HW32" s="82"/>
      <c r="HX32" s="82"/>
      <c r="HY32" s="82"/>
      <c r="HZ32" s="82"/>
      <c r="IA32" s="82"/>
      <c r="IB32" s="82"/>
      <c r="IC32" s="82"/>
      <c r="ID32" s="82"/>
      <c r="IE32" s="82"/>
      <c r="IF32" s="82"/>
      <c r="IG32" s="82"/>
      <c r="IH32" s="82"/>
      <c r="II32" s="82"/>
      <c r="IJ32" s="82"/>
      <c r="IK32" s="82"/>
      <c r="IL32" s="82"/>
      <c r="IM32" s="82"/>
      <c r="IN32" s="82"/>
      <c r="IO32" s="73"/>
    </row>
    <row r="33" spans="1:249" s="55" customFormat="1" ht="17.399999999999999">
      <c r="A33" s="62"/>
      <c r="B33" s="62"/>
      <c r="C33" s="63"/>
      <c r="D33" s="63"/>
      <c r="E33" s="29"/>
      <c r="F33" s="29"/>
      <c r="G33" s="30"/>
      <c r="H33" s="31"/>
      <c r="I33" s="30"/>
      <c r="J33" s="45"/>
      <c r="K33" s="31"/>
      <c r="L33" s="32"/>
      <c r="M33" s="30"/>
      <c r="N33" s="74"/>
      <c r="O33" s="34"/>
      <c r="P33" s="34"/>
      <c r="Q33" s="35"/>
      <c r="R33" s="31"/>
      <c r="S33" s="32"/>
      <c r="T33" s="31"/>
      <c r="U33" s="31"/>
      <c r="V33" s="96"/>
      <c r="W33" s="96"/>
      <c r="X33" s="31"/>
      <c r="Y33" s="25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54"/>
      <c r="AM33" s="83"/>
      <c r="AN33" s="83"/>
      <c r="AO33" s="83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2"/>
      <c r="DD33" s="82"/>
      <c r="DE33" s="82"/>
      <c r="DF33" s="82"/>
      <c r="DG33" s="82"/>
      <c r="DH33" s="82"/>
      <c r="DI33" s="82"/>
      <c r="DJ33" s="82"/>
      <c r="DK33" s="82"/>
      <c r="DL33" s="82"/>
      <c r="DM33" s="82"/>
      <c r="DN33" s="82"/>
      <c r="DO33" s="82"/>
      <c r="DP33" s="82"/>
      <c r="DQ33" s="82"/>
      <c r="DR33" s="82"/>
      <c r="DS33" s="82"/>
      <c r="DT33" s="82"/>
      <c r="DU33" s="82"/>
      <c r="DV33" s="82"/>
      <c r="DW33" s="82"/>
      <c r="DX33" s="82"/>
      <c r="DY33" s="82"/>
      <c r="DZ33" s="82"/>
      <c r="EA33" s="82"/>
      <c r="EB33" s="82"/>
      <c r="EC33" s="82"/>
      <c r="ED33" s="82"/>
      <c r="EE33" s="82"/>
      <c r="EF33" s="82"/>
      <c r="EG33" s="82"/>
      <c r="EH33" s="82"/>
      <c r="EI33" s="82"/>
      <c r="EJ33" s="82"/>
      <c r="EK33" s="82"/>
      <c r="EL33" s="82"/>
      <c r="EM33" s="82"/>
      <c r="EN33" s="82"/>
      <c r="EO33" s="82"/>
      <c r="EP33" s="82"/>
      <c r="EQ33" s="82"/>
      <c r="ER33" s="82"/>
      <c r="ES33" s="82"/>
      <c r="ET33" s="82"/>
      <c r="EU33" s="82"/>
      <c r="EV33" s="82"/>
      <c r="EW33" s="82"/>
      <c r="EX33" s="82"/>
      <c r="EY33" s="82"/>
      <c r="EZ33" s="82"/>
      <c r="FA33" s="82"/>
      <c r="FB33" s="82"/>
      <c r="FC33" s="82"/>
      <c r="FD33" s="82"/>
      <c r="FE33" s="82"/>
      <c r="FF33" s="82"/>
      <c r="FG33" s="82"/>
      <c r="FH33" s="82"/>
      <c r="FI33" s="82"/>
      <c r="FJ33" s="82"/>
      <c r="FK33" s="82"/>
      <c r="FL33" s="82"/>
      <c r="FM33" s="82"/>
      <c r="FN33" s="82"/>
      <c r="FO33" s="82"/>
      <c r="FP33" s="82"/>
      <c r="FQ33" s="82"/>
      <c r="FR33" s="82"/>
      <c r="FS33" s="82"/>
      <c r="FT33" s="82"/>
      <c r="FU33" s="82"/>
      <c r="FV33" s="82"/>
      <c r="FW33" s="82"/>
      <c r="FX33" s="82"/>
      <c r="FY33" s="82"/>
      <c r="FZ33" s="82"/>
      <c r="GA33" s="82"/>
      <c r="GB33" s="82"/>
      <c r="GC33" s="82"/>
      <c r="GD33" s="82"/>
      <c r="GE33" s="82"/>
      <c r="GF33" s="82"/>
      <c r="GG33" s="82"/>
      <c r="GH33" s="82"/>
      <c r="GI33" s="82"/>
      <c r="GJ33" s="82"/>
      <c r="GK33" s="82"/>
      <c r="GL33" s="82"/>
      <c r="GM33" s="82"/>
      <c r="GN33" s="82"/>
      <c r="GO33" s="82"/>
      <c r="GP33" s="82"/>
      <c r="GQ33" s="82"/>
      <c r="GR33" s="82"/>
      <c r="GS33" s="82"/>
      <c r="GT33" s="82"/>
      <c r="GU33" s="82"/>
      <c r="GV33" s="82"/>
      <c r="GW33" s="82"/>
      <c r="GX33" s="82"/>
      <c r="GY33" s="82"/>
      <c r="GZ33" s="82"/>
      <c r="HA33" s="82"/>
      <c r="HB33" s="82"/>
      <c r="HC33" s="82"/>
      <c r="HD33" s="82"/>
      <c r="HE33" s="82"/>
      <c r="HF33" s="82"/>
      <c r="HG33" s="82"/>
      <c r="HH33" s="82"/>
      <c r="HI33" s="82"/>
      <c r="HJ33" s="82"/>
      <c r="HK33" s="82"/>
      <c r="HL33" s="82"/>
      <c r="HM33" s="82"/>
      <c r="HN33" s="82"/>
      <c r="HO33" s="82"/>
      <c r="HP33" s="82"/>
      <c r="HQ33" s="82"/>
      <c r="HR33" s="82"/>
      <c r="HS33" s="82"/>
      <c r="HT33" s="82"/>
      <c r="HU33" s="82"/>
      <c r="HV33" s="82"/>
      <c r="HW33" s="82"/>
      <c r="HX33" s="82"/>
      <c r="HY33" s="82"/>
      <c r="HZ33" s="82"/>
      <c r="IA33" s="82"/>
      <c r="IB33" s="82"/>
      <c r="IC33" s="82"/>
      <c r="ID33" s="82"/>
      <c r="IE33" s="82"/>
      <c r="IF33" s="82"/>
      <c r="IG33" s="82"/>
      <c r="IH33" s="82"/>
      <c r="II33" s="82"/>
      <c r="IJ33" s="82"/>
      <c r="IK33" s="82"/>
      <c r="IL33" s="82"/>
      <c r="IM33" s="82"/>
      <c r="IN33" s="82"/>
      <c r="IO33" s="73"/>
    </row>
    <row r="34" spans="1:249" ht="17.399999999999999">
      <c r="A34" s="62"/>
      <c r="B34" s="62"/>
      <c r="C34" s="70"/>
      <c r="D34" s="63"/>
      <c r="E34" s="62"/>
      <c r="F34" s="62"/>
      <c r="G34" s="30"/>
      <c r="H34" s="31"/>
      <c r="I34" s="30"/>
      <c r="J34" s="45"/>
      <c r="K34" s="31"/>
      <c r="L34" s="32"/>
      <c r="M34" s="30"/>
      <c r="N34" s="74"/>
      <c r="O34" s="34"/>
      <c r="P34" s="34"/>
      <c r="Q34" s="35"/>
      <c r="R34" s="31"/>
      <c r="S34" s="32"/>
      <c r="T34" s="31"/>
      <c r="U34" s="31"/>
      <c r="V34" s="96"/>
      <c r="W34" s="96"/>
      <c r="X34" s="31"/>
      <c r="Y34" s="25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82"/>
      <c r="AN34" s="82"/>
      <c r="AO34" s="83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  <c r="EO34" s="82"/>
      <c r="EP34" s="82"/>
      <c r="EQ34" s="82"/>
      <c r="ER34" s="82"/>
      <c r="ES34" s="82"/>
      <c r="ET34" s="82"/>
      <c r="EU34" s="82"/>
      <c r="EV34" s="82"/>
      <c r="EW34" s="82"/>
      <c r="EX34" s="82"/>
      <c r="EY34" s="82"/>
      <c r="EZ34" s="82"/>
      <c r="FA34" s="82"/>
      <c r="FB34" s="82"/>
      <c r="FC34" s="82"/>
      <c r="FD34" s="82"/>
      <c r="FE34" s="82"/>
      <c r="FF34" s="82"/>
      <c r="FG34" s="82"/>
      <c r="FH34" s="82"/>
      <c r="FI34" s="82"/>
      <c r="FJ34" s="82"/>
      <c r="FK34" s="82"/>
      <c r="FL34" s="82"/>
      <c r="FM34" s="82"/>
      <c r="FN34" s="82"/>
      <c r="FO34" s="82"/>
      <c r="FP34" s="82"/>
      <c r="FQ34" s="82"/>
      <c r="FR34" s="82"/>
      <c r="FS34" s="82"/>
      <c r="FT34" s="82"/>
      <c r="FU34" s="82"/>
      <c r="FV34" s="82"/>
      <c r="FW34" s="82"/>
      <c r="FX34" s="82"/>
      <c r="FY34" s="82"/>
      <c r="FZ34" s="82"/>
      <c r="GA34" s="82"/>
      <c r="GB34" s="82"/>
      <c r="GC34" s="82"/>
      <c r="GD34" s="82"/>
      <c r="GE34" s="82"/>
      <c r="GF34" s="82"/>
      <c r="GG34" s="82"/>
      <c r="GH34" s="82"/>
      <c r="GI34" s="82"/>
      <c r="GJ34" s="82"/>
      <c r="GK34" s="82"/>
      <c r="GL34" s="82"/>
      <c r="GM34" s="82"/>
      <c r="GN34" s="82"/>
      <c r="GO34" s="82"/>
      <c r="GP34" s="82"/>
      <c r="GQ34" s="82"/>
      <c r="GR34" s="82"/>
      <c r="GS34" s="82"/>
      <c r="GT34" s="82"/>
      <c r="GU34" s="82"/>
      <c r="GV34" s="82"/>
      <c r="GW34" s="82"/>
      <c r="GX34" s="82"/>
      <c r="GY34" s="82"/>
      <c r="GZ34" s="82"/>
      <c r="HA34" s="82"/>
      <c r="HB34" s="82"/>
      <c r="HC34" s="82"/>
      <c r="HD34" s="82"/>
      <c r="HE34" s="82"/>
      <c r="HF34" s="82"/>
      <c r="HG34" s="82"/>
      <c r="HH34" s="82"/>
      <c r="HI34" s="82"/>
      <c r="HJ34" s="82"/>
      <c r="HK34" s="82"/>
      <c r="HL34" s="82"/>
      <c r="HM34" s="82"/>
      <c r="HN34" s="82"/>
      <c r="HO34" s="82"/>
      <c r="HP34" s="82"/>
      <c r="HQ34" s="82"/>
      <c r="HR34" s="82"/>
      <c r="HS34" s="82"/>
      <c r="HT34" s="82"/>
      <c r="HU34" s="82"/>
      <c r="HV34" s="82"/>
      <c r="HW34" s="82"/>
      <c r="HX34" s="82"/>
      <c r="HY34" s="82"/>
      <c r="HZ34" s="82"/>
      <c r="IA34" s="82"/>
      <c r="IB34" s="82"/>
      <c r="IC34" s="82"/>
      <c r="ID34" s="82"/>
      <c r="IE34" s="82"/>
      <c r="IF34" s="82"/>
      <c r="IG34" s="82"/>
      <c r="IH34" s="82"/>
      <c r="II34" s="82"/>
      <c r="IJ34" s="82"/>
      <c r="IK34" s="82"/>
      <c r="IL34" s="82"/>
      <c r="IM34" s="82"/>
      <c r="IN34" s="82"/>
      <c r="IO34" s="73"/>
    </row>
    <row r="35" spans="1:249" s="55" customFormat="1" ht="17.399999999999999">
      <c r="A35" s="62"/>
      <c r="B35" s="62"/>
      <c r="C35" s="63"/>
      <c r="D35" s="63"/>
      <c r="E35" s="29"/>
      <c r="F35" s="29"/>
      <c r="G35" s="30"/>
      <c r="H35" s="31"/>
      <c r="I35" s="30"/>
      <c r="J35" s="45"/>
      <c r="K35" s="31"/>
      <c r="L35" s="32"/>
      <c r="M35" s="30"/>
      <c r="N35" s="74"/>
      <c r="O35" s="34"/>
      <c r="P35" s="34"/>
      <c r="Q35" s="35"/>
      <c r="R35" s="31"/>
      <c r="S35" s="32"/>
      <c r="T35" s="31"/>
      <c r="U35" s="31"/>
      <c r="V35" s="96"/>
      <c r="W35" s="96"/>
      <c r="X35" s="31"/>
      <c r="Y35" s="25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54"/>
      <c r="AM35" s="83"/>
      <c r="AN35" s="83"/>
      <c r="AO35" s="83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  <c r="EO35" s="82"/>
      <c r="EP35" s="82"/>
      <c r="EQ35" s="82"/>
      <c r="ER35" s="82"/>
      <c r="ES35" s="82"/>
      <c r="ET35" s="82"/>
      <c r="EU35" s="82"/>
      <c r="EV35" s="82"/>
      <c r="EW35" s="82"/>
      <c r="EX35" s="82"/>
      <c r="EY35" s="82"/>
      <c r="EZ35" s="82"/>
      <c r="FA35" s="82"/>
      <c r="FB35" s="82"/>
      <c r="FC35" s="82"/>
      <c r="FD35" s="82"/>
      <c r="FE35" s="82"/>
      <c r="FF35" s="82"/>
      <c r="FG35" s="82"/>
      <c r="FH35" s="82"/>
      <c r="FI35" s="82"/>
      <c r="FJ35" s="82"/>
      <c r="FK35" s="82"/>
      <c r="FL35" s="82"/>
      <c r="FM35" s="82"/>
      <c r="FN35" s="82"/>
      <c r="FO35" s="82"/>
      <c r="FP35" s="82"/>
      <c r="FQ35" s="82"/>
      <c r="FR35" s="82"/>
      <c r="FS35" s="82"/>
      <c r="FT35" s="82"/>
      <c r="FU35" s="82"/>
      <c r="FV35" s="82"/>
      <c r="FW35" s="82"/>
      <c r="FX35" s="82"/>
      <c r="FY35" s="82"/>
      <c r="FZ35" s="82"/>
      <c r="GA35" s="82"/>
      <c r="GB35" s="82"/>
      <c r="GC35" s="82"/>
      <c r="GD35" s="82"/>
      <c r="GE35" s="82"/>
      <c r="GF35" s="82"/>
      <c r="GG35" s="82"/>
      <c r="GH35" s="82"/>
      <c r="GI35" s="82"/>
      <c r="GJ35" s="82"/>
      <c r="GK35" s="82"/>
      <c r="GL35" s="82"/>
      <c r="GM35" s="82"/>
      <c r="GN35" s="82"/>
      <c r="GO35" s="82"/>
      <c r="GP35" s="82"/>
      <c r="GQ35" s="82"/>
      <c r="GR35" s="82"/>
      <c r="GS35" s="82"/>
      <c r="GT35" s="82"/>
      <c r="GU35" s="82"/>
      <c r="GV35" s="82"/>
      <c r="GW35" s="82"/>
      <c r="GX35" s="82"/>
      <c r="GY35" s="82"/>
      <c r="GZ35" s="82"/>
      <c r="HA35" s="82"/>
      <c r="HB35" s="82"/>
      <c r="HC35" s="82"/>
      <c r="HD35" s="82"/>
      <c r="HE35" s="82"/>
      <c r="HF35" s="82"/>
      <c r="HG35" s="82"/>
      <c r="HH35" s="82"/>
      <c r="HI35" s="82"/>
      <c r="HJ35" s="82"/>
      <c r="HK35" s="82"/>
      <c r="HL35" s="82"/>
      <c r="HM35" s="82"/>
      <c r="HN35" s="82"/>
      <c r="HO35" s="82"/>
      <c r="HP35" s="82"/>
      <c r="HQ35" s="82"/>
      <c r="HR35" s="82"/>
      <c r="HS35" s="82"/>
      <c r="HT35" s="82"/>
      <c r="HU35" s="82"/>
      <c r="HV35" s="82"/>
      <c r="HW35" s="82"/>
      <c r="HX35" s="82"/>
      <c r="HY35" s="82"/>
      <c r="HZ35" s="82"/>
      <c r="IA35" s="82"/>
      <c r="IB35" s="82"/>
      <c r="IC35" s="82"/>
      <c r="ID35" s="82"/>
      <c r="IE35" s="82"/>
      <c r="IF35" s="82"/>
      <c r="IG35" s="82"/>
      <c r="IH35" s="82"/>
      <c r="II35" s="82"/>
      <c r="IJ35" s="82"/>
      <c r="IK35" s="82"/>
      <c r="IL35" s="82"/>
      <c r="IM35" s="82"/>
      <c r="IN35" s="82"/>
      <c r="IO35" s="73"/>
    </row>
    <row r="36" spans="1:249" ht="17.399999999999999">
      <c r="A36" s="62"/>
      <c r="B36" s="62"/>
      <c r="C36" s="70"/>
      <c r="D36" s="63"/>
      <c r="E36" s="29"/>
      <c r="F36" s="29"/>
      <c r="G36" s="30"/>
      <c r="H36" s="31"/>
      <c r="I36" s="30"/>
      <c r="J36" s="45"/>
      <c r="K36" s="31"/>
      <c r="L36" s="32"/>
      <c r="M36" s="80"/>
      <c r="N36" s="74"/>
      <c r="O36" s="34"/>
      <c r="P36" s="34"/>
      <c r="Q36" s="35"/>
      <c r="R36" s="31"/>
      <c r="S36" s="32"/>
      <c r="T36" s="31"/>
      <c r="U36" s="31"/>
      <c r="V36" s="96"/>
      <c r="W36" s="96"/>
      <c r="X36" s="31"/>
      <c r="Y36" s="25"/>
      <c r="Z36" s="1" t="str">
        <f>IF(P36=300,Q36,"")</f>
        <v/>
      </c>
      <c r="AA36" s="1" t="str">
        <f>IF(P36=375,Q36,"")</f>
        <v/>
      </c>
      <c r="AB36" s="1" t="str">
        <f>IF(P36=450,Q36,"")</f>
        <v/>
      </c>
      <c r="AC36" s="1" t="str">
        <f>IF(P36=525,Q36,"")</f>
        <v/>
      </c>
      <c r="AD36" s="1" t="str">
        <f>IF(P36=600,Q36,"")</f>
        <v/>
      </c>
      <c r="AE36" s="1" t="str">
        <f>IF(P36=675,Q36,"")</f>
        <v/>
      </c>
      <c r="AF36" s="1" t="str">
        <f>IF(P36=750,Q36,"")</f>
        <v/>
      </c>
      <c r="AG36" s="1" t="str">
        <f>IF(P36=825,Q36,"")</f>
        <v/>
      </c>
      <c r="AH36" s="1" t="str">
        <f>IF(P36=900,Q36,"")</f>
        <v/>
      </c>
      <c r="AI36" s="1" t="str">
        <f>IF(P36=1050,Q36,"")</f>
        <v/>
      </c>
      <c r="AJ36" s="1" t="str">
        <f>IF(P36=1200,Q36,"")</f>
        <v/>
      </c>
      <c r="AK36" s="1" t="str">
        <f>IF(P36=1400,Q36,"")</f>
        <v/>
      </c>
      <c r="AL36" s="1"/>
      <c r="AM36" s="83"/>
      <c r="AN36" s="83"/>
      <c r="AO36" s="83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25"/>
      <c r="IJ36" s="25"/>
      <c r="IK36" s="25"/>
      <c r="IL36" s="25"/>
      <c r="IM36" s="82"/>
      <c r="IN36" s="82"/>
      <c r="IO36" s="73"/>
    </row>
    <row r="37" spans="1:249" ht="17.399999999999999">
      <c r="A37" s="62"/>
      <c r="B37" s="62"/>
      <c r="C37" s="63"/>
      <c r="D37" s="63"/>
      <c r="E37" s="29"/>
      <c r="F37" s="29"/>
      <c r="G37" s="30"/>
      <c r="H37" s="31"/>
      <c r="I37" s="30"/>
      <c r="J37" s="45"/>
      <c r="K37" s="31"/>
      <c r="L37" s="32"/>
      <c r="M37" s="30"/>
      <c r="N37" s="74"/>
      <c r="O37" s="34"/>
      <c r="P37" s="34"/>
      <c r="Q37" s="35"/>
      <c r="R37" s="31"/>
      <c r="S37" s="32"/>
      <c r="T37" s="31"/>
      <c r="U37" s="31"/>
      <c r="V37" s="96"/>
      <c r="W37" s="96"/>
      <c r="X37" s="31"/>
      <c r="Y37" s="25"/>
      <c r="Z37" s="1" t="str">
        <f>IF(P37=300,Q37,"")</f>
        <v/>
      </c>
      <c r="AA37" s="1" t="str">
        <f>IF(P37=375,Q37,"")</f>
        <v/>
      </c>
      <c r="AB37" s="1" t="str">
        <f>IF(P37=450,Q37,"")</f>
        <v/>
      </c>
      <c r="AC37" s="1" t="str">
        <f>IF(P37=525,Q37,"")</f>
        <v/>
      </c>
      <c r="AD37" s="1" t="str">
        <f>IF(P37=600,Q37,"")</f>
        <v/>
      </c>
      <c r="AE37" s="1" t="str">
        <f>IF(P37=675,Q37,"")</f>
        <v/>
      </c>
      <c r="AF37" s="1" t="str">
        <f>IF(P37=750,Q37,"")</f>
        <v/>
      </c>
      <c r="AG37" s="1" t="str">
        <f>IF(P37=825,Q37,"")</f>
        <v/>
      </c>
      <c r="AH37" s="1" t="str">
        <f>IF(P37=900,Q37,"")</f>
        <v/>
      </c>
      <c r="AI37" s="1" t="str">
        <f>IF(P37=1050,Q37,"")</f>
        <v/>
      </c>
      <c r="AJ37" s="1" t="str">
        <f>IF(P37=1200,Q37,"")</f>
        <v/>
      </c>
      <c r="AK37" s="1" t="str">
        <f>IF(P37=1400,Q37,"")</f>
        <v/>
      </c>
      <c r="AL37" s="1"/>
      <c r="AM37" s="83"/>
      <c r="AN37" s="83"/>
      <c r="AO37" s="83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  <c r="HS37" s="25"/>
      <c r="HT37" s="25"/>
      <c r="HU37" s="25"/>
      <c r="HV37" s="25"/>
      <c r="HW37" s="25"/>
      <c r="HX37" s="25"/>
      <c r="HY37" s="25"/>
      <c r="HZ37" s="25"/>
      <c r="IA37" s="25"/>
      <c r="IB37" s="25"/>
      <c r="IC37" s="25"/>
      <c r="ID37" s="25"/>
      <c r="IE37" s="25"/>
      <c r="IF37" s="25"/>
      <c r="IG37" s="25"/>
      <c r="IH37" s="25"/>
      <c r="II37" s="25"/>
      <c r="IJ37" s="25"/>
      <c r="IK37" s="25"/>
      <c r="IL37" s="25"/>
      <c r="IM37" s="82"/>
      <c r="IN37" s="82"/>
      <c r="IO37" s="73"/>
    </row>
    <row r="38" spans="1:249" ht="17.399999999999999">
      <c r="A38" s="62"/>
      <c r="B38" s="62"/>
      <c r="C38" s="63"/>
      <c r="D38" s="63"/>
      <c r="E38" s="29"/>
      <c r="F38" s="29"/>
      <c r="G38" s="30"/>
      <c r="H38" s="31"/>
      <c r="I38" s="30"/>
      <c r="J38" s="45"/>
      <c r="K38" s="31"/>
      <c r="L38" s="32"/>
      <c r="M38" s="30"/>
      <c r="N38" s="74"/>
      <c r="O38" s="34"/>
      <c r="P38" s="34"/>
      <c r="Q38" s="35"/>
      <c r="R38" s="31"/>
      <c r="S38" s="32"/>
      <c r="T38" s="31"/>
      <c r="U38" s="31"/>
      <c r="V38" s="96"/>
      <c r="W38" s="96"/>
      <c r="X38" s="31"/>
      <c r="Y38" s="25"/>
      <c r="Z38" s="1" t="str">
        <f>IF(P38=300,Q38,"")</f>
        <v/>
      </c>
      <c r="AA38" s="1" t="str">
        <f>IF(P38=375,Q38,"")</f>
        <v/>
      </c>
      <c r="AB38" s="1" t="str">
        <f>IF(P38=450,Q38,"")</f>
        <v/>
      </c>
      <c r="AC38" s="1" t="str">
        <f>IF(P38=525,Q38,"")</f>
        <v/>
      </c>
      <c r="AD38" s="1" t="str">
        <f>IF(P38=600,Q38,"")</f>
        <v/>
      </c>
      <c r="AE38" s="1" t="str">
        <f>IF(P38=675,Q38,"")</f>
        <v/>
      </c>
      <c r="AF38" s="1" t="str">
        <f>IF(P38=750,Q38,"")</f>
        <v/>
      </c>
      <c r="AG38" s="1" t="str">
        <f>IF(P38=825,Q38,"")</f>
        <v/>
      </c>
      <c r="AH38" s="1" t="str">
        <f>IF(P38=900,Q38,"")</f>
        <v/>
      </c>
      <c r="AI38" s="1" t="str">
        <f>IF(P38=1050,Q38,"")</f>
        <v/>
      </c>
      <c r="AJ38" s="1" t="str">
        <f>IF(P38=1200,Q38,"")</f>
        <v/>
      </c>
      <c r="AK38" s="1" t="str">
        <f>IF(P38=1400,Q38,"")</f>
        <v/>
      </c>
      <c r="AL38" s="1"/>
      <c r="AM38" s="83"/>
      <c r="AN38" s="83"/>
      <c r="AO38" s="83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  <c r="IH38" s="25"/>
      <c r="II38" s="25"/>
      <c r="IJ38" s="25"/>
      <c r="IK38" s="25"/>
      <c r="IL38" s="25"/>
      <c r="IM38" s="82"/>
      <c r="IN38" s="82"/>
      <c r="IO38" s="73"/>
    </row>
    <row r="39" spans="1:249" ht="17.399999999999999">
      <c r="A39" s="62"/>
      <c r="B39" s="62"/>
      <c r="C39" s="63"/>
      <c r="D39" s="63"/>
      <c r="E39" s="29"/>
      <c r="F39" s="29"/>
      <c r="G39" s="30"/>
      <c r="H39" s="31"/>
      <c r="I39" s="30"/>
      <c r="J39" s="45"/>
      <c r="K39" s="31"/>
      <c r="L39" s="32"/>
      <c r="M39" s="30"/>
      <c r="N39" s="74"/>
      <c r="O39" s="34"/>
      <c r="P39" s="34"/>
      <c r="Q39" s="35"/>
      <c r="R39" s="31"/>
      <c r="S39" s="32"/>
      <c r="T39" s="31"/>
      <c r="U39" s="31"/>
      <c r="V39" s="96"/>
      <c r="W39" s="96"/>
      <c r="X39" s="31"/>
      <c r="Y39" s="25"/>
      <c r="Z39" s="1" t="str">
        <f>IF(P39=300,Q39,"")</f>
        <v/>
      </c>
      <c r="AA39" s="1" t="str">
        <f>IF(P39=375,Q39,"")</f>
        <v/>
      </c>
      <c r="AB39" s="1" t="str">
        <f>IF(P39=450,Q39,"")</f>
        <v/>
      </c>
      <c r="AC39" s="1" t="str">
        <f>IF(P39=525,Q39,"")</f>
        <v/>
      </c>
      <c r="AD39" s="1" t="str">
        <f>IF(P39=600,Q39,"")</f>
        <v/>
      </c>
      <c r="AE39" s="1" t="str">
        <f>IF(P39=675,Q39,"")</f>
        <v/>
      </c>
      <c r="AF39" s="1" t="str">
        <f>IF(P39=750,Q39,"")</f>
        <v/>
      </c>
      <c r="AG39" s="1" t="str">
        <f>IF(P39=825,Q39,"")</f>
        <v/>
      </c>
      <c r="AH39" s="1" t="str">
        <f>IF(P39=900,Q39,"")</f>
        <v/>
      </c>
      <c r="AI39" s="1" t="str">
        <f>IF(P39=1050,Q39,"")</f>
        <v/>
      </c>
      <c r="AJ39" s="1" t="str">
        <f>IF(P39=1200,Q39,"")</f>
        <v/>
      </c>
      <c r="AK39" s="1" t="str">
        <f>IF(P39=1400,Q39,"")</f>
        <v/>
      </c>
      <c r="AL39" s="1"/>
      <c r="AM39" s="83"/>
      <c r="AN39" s="83"/>
      <c r="AO39" s="83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25"/>
      <c r="IL39" s="25"/>
      <c r="IM39" s="82"/>
      <c r="IN39" s="82"/>
      <c r="IO39" s="73"/>
    </row>
    <row r="40" spans="1:249" s="55" customFormat="1" ht="17.399999999999999">
      <c r="A40" s="62"/>
      <c r="B40" s="62"/>
      <c r="C40" s="63"/>
      <c r="D40" s="63"/>
      <c r="E40" s="29"/>
      <c r="F40" s="29"/>
      <c r="G40" s="30"/>
      <c r="H40" s="31"/>
      <c r="I40" s="30"/>
      <c r="J40" s="45"/>
      <c r="K40" s="31"/>
      <c r="L40" s="32"/>
      <c r="M40" s="30"/>
      <c r="N40" s="74"/>
      <c r="O40" s="34"/>
      <c r="P40" s="34"/>
      <c r="Q40" s="35"/>
      <c r="R40" s="31"/>
      <c r="S40" s="32"/>
      <c r="T40" s="31"/>
      <c r="U40" s="31"/>
      <c r="V40" s="96"/>
      <c r="W40" s="96"/>
      <c r="X40" s="31"/>
      <c r="Y40" s="53"/>
      <c r="Z40" s="54" t="str">
        <f>IF(P40=300,Q40,"")</f>
        <v/>
      </c>
      <c r="AA40" s="54" t="str">
        <f>IF(P40=375,Q40,"")</f>
        <v/>
      </c>
      <c r="AB40" s="54" t="str">
        <f>IF(P40=450,Q40,"")</f>
        <v/>
      </c>
      <c r="AC40" s="54" t="str">
        <f>IF(P40=525,Q40,"")</f>
        <v/>
      </c>
      <c r="AD40" s="54" t="str">
        <f>IF(P40=600,Q40,"")</f>
        <v/>
      </c>
      <c r="AE40" s="1" t="str">
        <f>IF(P40=675,Q40,"")</f>
        <v/>
      </c>
      <c r="AF40" s="54" t="str">
        <f>IF(P40=750,Q40,"")</f>
        <v/>
      </c>
      <c r="AG40" s="54" t="str">
        <f>IF(P40=825,Q40,"")</f>
        <v/>
      </c>
      <c r="AH40" s="54" t="str">
        <f>IF(P40=900,Q40,"")</f>
        <v/>
      </c>
      <c r="AI40" s="54" t="str">
        <f>IF(P40=1050,Q40,"")</f>
        <v/>
      </c>
      <c r="AJ40" s="54" t="str">
        <f>IF(P40=1200,Q40,"")</f>
        <v/>
      </c>
      <c r="AK40" s="54" t="str">
        <f>IF(P40=1400,Q40,"")</f>
        <v/>
      </c>
      <c r="AL40" s="54"/>
      <c r="AM40" s="83"/>
      <c r="AN40" s="83"/>
      <c r="AO40" s="83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82"/>
      <c r="DB40" s="82"/>
      <c r="DC40" s="82"/>
      <c r="DD40" s="82"/>
      <c r="DE40" s="82"/>
      <c r="DF40" s="82"/>
      <c r="DG40" s="82"/>
      <c r="DH40" s="82"/>
      <c r="DI40" s="82"/>
      <c r="DJ40" s="82"/>
      <c r="DK40" s="82"/>
      <c r="DL40" s="82"/>
      <c r="DM40" s="82"/>
      <c r="DN40" s="82"/>
      <c r="DO40" s="82"/>
      <c r="DP40" s="82"/>
      <c r="DQ40" s="82"/>
      <c r="DR40" s="82"/>
      <c r="DS40" s="82"/>
      <c r="DT40" s="82"/>
      <c r="DU40" s="82"/>
      <c r="DV40" s="82"/>
      <c r="DW40" s="82"/>
      <c r="DX40" s="82"/>
      <c r="DY40" s="82"/>
      <c r="DZ40" s="82"/>
      <c r="EA40" s="82"/>
      <c r="EB40" s="82"/>
      <c r="EC40" s="82"/>
      <c r="ED40" s="82"/>
      <c r="EE40" s="82"/>
      <c r="EF40" s="82"/>
      <c r="EG40" s="82"/>
      <c r="EH40" s="82"/>
      <c r="EI40" s="82"/>
      <c r="EJ40" s="82"/>
      <c r="EK40" s="82"/>
      <c r="EL40" s="82"/>
      <c r="EM40" s="82"/>
      <c r="EN40" s="82"/>
      <c r="EO40" s="82"/>
      <c r="EP40" s="82"/>
      <c r="EQ40" s="82"/>
      <c r="ER40" s="82"/>
      <c r="ES40" s="82"/>
      <c r="ET40" s="82"/>
      <c r="EU40" s="82"/>
      <c r="EV40" s="82"/>
      <c r="EW40" s="82"/>
      <c r="EX40" s="82"/>
      <c r="EY40" s="82"/>
      <c r="EZ40" s="82"/>
      <c r="FA40" s="82"/>
      <c r="FB40" s="82"/>
      <c r="FC40" s="82"/>
      <c r="FD40" s="82"/>
      <c r="FE40" s="82"/>
      <c r="FF40" s="82"/>
      <c r="FG40" s="82"/>
      <c r="FH40" s="82"/>
      <c r="FI40" s="82"/>
      <c r="FJ40" s="82"/>
      <c r="FK40" s="82"/>
      <c r="FL40" s="82"/>
      <c r="FM40" s="82"/>
      <c r="FN40" s="82"/>
      <c r="FO40" s="82"/>
      <c r="FP40" s="82"/>
      <c r="FQ40" s="82"/>
      <c r="FR40" s="82"/>
      <c r="FS40" s="82"/>
      <c r="FT40" s="82"/>
      <c r="FU40" s="82"/>
      <c r="FV40" s="82"/>
      <c r="FW40" s="82"/>
      <c r="FX40" s="82"/>
      <c r="FY40" s="82"/>
      <c r="FZ40" s="82"/>
      <c r="GA40" s="82"/>
      <c r="GB40" s="82"/>
      <c r="GC40" s="82"/>
      <c r="GD40" s="82"/>
      <c r="GE40" s="82"/>
      <c r="GF40" s="82"/>
      <c r="GG40" s="82"/>
      <c r="GH40" s="82"/>
      <c r="GI40" s="82"/>
      <c r="GJ40" s="82"/>
      <c r="GK40" s="82"/>
      <c r="GL40" s="82"/>
      <c r="GM40" s="82"/>
      <c r="GN40" s="82"/>
      <c r="GO40" s="82"/>
      <c r="GP40" s="82"/>
      <c r="GQ40" s="82"/>
      <c r="GR40" s="82"/>
      <c r="GS40" s="82"/>
      <c r="GT40" s="82"/>
      <c r="GU40" s="82"/>
      <c r="GV40" s="82"/>
      <c r="GW40" s="82"/>
      <c r="GX40" s="82"/>
      <c r="GY40" s="82"/>
      <c r="GZ40" s="82"/>
      <c r="HA40" s="82"/>
      <c r="HB40" s="82"/>
      <c r="HC40" s="82"/>
      <c r="HD40" s="82"/>
      <c r="HE40" s="82"/>
      <c r="HF40" s="82"/>
      <c r="HG40" s="82"/>
      <c r="HH40" s="82"/>
      <c r="HI40" s="82"/>
      <c r="HJ40" s="82"/>
      <c r="HK40" s="82"/>
      <c r="HL40" s="82"/>
      <c r="HM40" s="82"/>
      <c r="HN40" s="82"/>
      <c r="HO40" s="82"/>
      <c r="HP40" s="82"/>
      <c r="HQ40" s="82"/>
      <c r="HR40" s="82"/>
      <c r="HS40" s="82"/>
      <c r="HT40" s="82"/>
      <c r="HU40" s="82"/>
      <c r="HV40" s="82"/>
      <c r="HW40" s="82"/>
      <c r="HX40" s="82"/>
      <c r="HY40" s="82"/>
      <c r="HZ40" s="82"/>
      <c r="IA40" s="82"/>
      <c r="IB40" s="82"/>
      <c r="IC40" s="82"/>
      <c r="ID40" s="82"/>
      <c r="IE40" s="82"/>
      <c r="IF40" s="82"/>
      <c r="IG40" s="82"/>
      <c r="IH40" s="82"/>
      <c r="II40" s="82"/>
      <c r="IJ40" s="82"/>
      <c r="IK40" s="82"/>
      <c r="IL40" s="82"/>
      <c r="IM40" s="82"/>
      <c r="IN40" s="82"/>
      <c r="IO40" s="73"/>
    </row>
    <row r="41" spans="1:249" ht="17.399999999999999">
      <c r="A41" s="62"/>
      <c r="B41" s="62"/>
      <c r="C41" s="70"/>
      <c r="D41" s="63"/>
      <c r="E41" s="62"/>
      <c r="F41" s="62"/>
      <c r="G41" s="62"/>
      <c r="H41" s="66"/>
      <c r="I41" s="64"/>
      <c r="J41" s="65"/>
      <c r="K41" s="31"/>
      <c r="L41" s="67"/>
      <c r="M41" s="64"/>
      <c r="N41" s="75"/>
      <c r="O41" s="68"/>
      <c r="P41" s="68"/>
      <c r="Q41" s="69"/>
      <c r="R41" s="66"/>
      <c r="S41" s="67"/>
      <c r="T41" s="66"/>
      <c r="U41" s="66"/>
      <c r="V41" s="96"/>
      <c r="W41" s="96"/>
      <c r="X41" s="66"/>
      <c r="Y41" s="25"/>
      <c r="Z41" s="54"/>
      <c r="AA41" s="54"/>
      <c r="AB41" s="54"/>
      <c r="AC41" s="54"/>
      <c r="AD41" s="54"/>
      <c r="AE41" s="1"/>
      <c r="AF41" s="54"/>
      <c r="AG41" s="54"/>
      <c r="AH41" s="54"/>
      <c r="AI41" s="54"/>
      <c r="AJ41" s="54"/>
      <c r="AK41" s="54"/>
      <c r="AL41" s="1"/>
      <c r="AM41" s="1"/>
      <c r="AN41" s="1"/>
      <c r="AO41" s="1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  <c r="GR41" s="25"/>
      <c r="GS41" s="25"/>
      <c r="GT41" s="25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  <c r="HP41" s="25"/>
      <c r="HQ41" s="25"/>
      <c r="HR41" s="25"/>
      <c r="HS41" s="25"/>
      <c r="HT41" s="25"/>
      <c r="HU41" s="25"/>
      <c r="HV41" s="25"/>
      <c r="HW41" s="25"/>
      <c r="HX41" s="25"/>
      <c r="HY41" s="25"/>
      <c r="HZ41" s="25"/>
      <c r="IA41" s="25"/>
      <c r="IB41" s="25"/>
      <c r="IC41" s="25"/>
      <c r="ID41" s="25"/>
      <c r="IE41" s="25"/>
      <c r="IF41" s="25"/>
      <c r="IG41" s="25"/>
      <c r="IH41" s="25"/>
      <c r="II41" s="25"/>
      <c r="IJ41" s="25"/>
      <c r="IK41" s="25"/>
      <c r="IL41" s="25"/>
      <c r="IM41" s="25"/>
      <c r="IN41" s="25"/>
    </row>
    <row r="42" spans="1:249" ht="17.399999999999999">
      <c r="A42" s="62"/>
      <c r="B42" s="62"/>
      <c r="C42" s="50"/>
      <c r="D42" s="50"/>
      <c r="E42" s="29"/>
      <c r="F42" s="29"/>
      <c r="G42" s="30"/>
      <c r="H42" s="31"/>
      <c r="I42" s="30"/>
      <c r="J42" s="29"/>
      <c r="K42" s="31"/>
      <c r="L42" s="32"/>
      <c r="M42" s="30"/>
      <c r="N42" s="74"/>
      <c r="O42" s="34"/>
      <c r="P42" s="34"/>
      <c r="Q42" s="35"/>
      <c r="R42" s="31"/>
      <c r="S42" s="32"/>
      <c r="T42" s="31"/>
      <c r="U42" s="31"/>
      <c r="V42" s="96"/>
      <c r="W42" s="96"/>
      <c r="X42" s="31"/>
      <c r="Y42" s="25"/>
      <c r="Z42" s="54" t="str">
        <f>IF(P42=300,Q42,"")</f>
        <v/>
      </c>
      <c r="AA42" s="54" t="str">
        <f>IF(P42=375,Q42,"")</f>
        <v/>
      </c>
      <c r="AB42" s="54" t="str">
        <f>IF(P42=450,Q42,"")</f>
        <v/>
      </c>
      <c r="AC42" s="54" t="str">
        <f>IF(P42=525,Q42,"")</f>
        <v/>
      </c>
      <c r="AD42" s="54" t="str">
        <f>IF(P42=600,Q42,"")</f>
        <v/>
      </c>
      <c r="AE42" s="1" t="str">
        <f>IF(P42=675,Q42,"")</f>
        <v/>
      </c>
      <c r="AF42" s="54" t="str">
        <f>IF(P42=750,Q42,"")</f>
        <v/>
      </c>
      <c r="AG42" s="54" t="str">
        <f>IF(P42=825,Q42,"")</f>
        <v/>
      </c>
      <c r="AH42" s="54" t="str">
        <f>IF(P42=900,Q42,"")</f>
        <v/>
      </c>
      <c r="AI42" s="54" t="str">
        <f>IF(P42=1050,Q42,"")</f>
        <v/>
      </c>
      <c r="AJ42" s="54" t="str">
        <f>IF(P42=1200,Q42,"")</f>
        <v/>
      </c>
      <c r="AK42" s="54" t="str">
        <f>IF(P42=1400,Q42,"")</f>
        <v/>
      </c>
      <c r="AL42" s="1"/>
      <c r="AM42" s="1"/>
      <c r="AN42" s="1"/>
      <c r="AO42" s="1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5"/>
      <c r="IK42" s="25"/>
      <c r="IL42" s="25"/>
      <c r="IM42" s="25"/>
      <c r="IN42" s="25"/>
    </row>
    <row r="43" spans="1:249" ht="17.399999999999999">
      <c r="A43" s="62"/>
      <c r="B43" s="62"/>
      <c r="C43" s="63"/>
      <c r="D43" s="63"/>
      <c r="E43" s="29"/>
      <c r="F43" s="29"/>
      <c r="G43" s="30"/>
      <c r="H43" s="31"/>
      <c r="I43" s="30"/>
      <c r="J43" s="45"/>
      <c r="K43" s="31"/>
      <c r="L43" s="32"/>
      <c r="M43" s="30"/>
      <c r="N43" s="74"/>
      <c r="O43" s="34"/>
      <c r="P43" s="34"/>
      <c r="Q43" s="35"/>
      <c r="R43" s="31"/>
      <c r="S43" s="32"/>
      <c r="T43" s="31"/>
      <c r="U43" s="31"/>
      <c r="V43" s="96"/>
      <c r="W43" s="96"/>
      <c r="X43" s="31"/>
      <c r="Y43" s="25"/>
      <c r="Z43" s="54" t="str">
        <f>IF(P43=300,Q43,"")</f>
        <v/>
      </c>
      <c r="AA43" s="54" t="str">
        <f>IF(P43=375,Q43,"")</f>
        <v/>
      </c>
      <c r="AB43" s="54" t="str">
        <f>IF(P43=450,Q43,"")</f>
        <v/>
      </c>
      <c r="AC43" s="54" t="str">
        <f>IF(P43=525,Q43,"")</f>
        <v/>
      </c>
      <c r="AD43" s="54" t="str">
        <f>IF(P43=600,Q43,"")</f>
        <v/>
      </c>
      <c r="AE43" s="1" t="str">
        <f>IF(P43=675,Q43,"")</f>
        <v/>
      </c>
      <c r="AF43" s="54" t="str">
        <f>IF(P43=750,Q43,"")</f>
        <v/>
      </c>
      <c r="AG43" s="54" t="str">
        <f>IF(P43=825,Q43,"")</f>
        <v/>
      </c>
      <c r="AH43" s="54" t="str">
        <f>IF(P43=900,Q43,"")</f>
        <v/>
      </c>
      <c r="AI43" s="54" t="str">
        <f>IF(P43=1050,Q43,"")</f>
        <v/>
      </c>
      <c r="AJ43" s="54" t="str">
        <f>IF(P43=1200,Q43,"")</f>
        <v/>
      </c>
      <c r="AK43" s="54" t="str">
        <f>IF(P43=1400,Q43,"")</f>
        <v/>
      </c>
      <c r="AL43" s="1"/>
      <c r="AM43" s="1"/>
      <c r="AN43" s="1"/>
      <c r="AO43" s="1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  <c r="IJ43" s="25"/>
      <c r="IK43" s="25"/>
      <c r="IL43" s="25"/>
      <c r="IM43" s="25"/>
      <c r="IN43" s="25"/>
    </row>
    <row r="44" spans="1:249" ht="17.399999999999999">
      <c r="A44" s="62"/>
      <c r="B44" s="62"/>
      <c r="C44" s="63"/>
      <c r="D44" s="63"/>
      <c r="E44" s="29"/>
      <c r="F44" s="29"/>
      <c r="G44" s="30"/>
      <c r="H44" s="31"/>
      <c r="I44" s="30"/>
      <c r="J44" s="45"/>
      <c r="K44" s="31"/>
      <c r="L44" s="32"/>
      <c r="M44" s="30"/>
      <c r="N44" s="74"/>
      <c r="O44" s="34"/>
      <c r="P44" s="34"/>
      <c r="Q44" s="35"/>
      <c r="R44" s="31"/>
      <c r="S44" s="32"/>
      <c r="T44" s="31"/>
      <c r="U44" s="31"/>
      <c r="V44" s="96"/>
      <c r="W44" s="96"/>
      <c r="X44" s="31"/>
      <c r="Y44" s="25"/>
      <c r="Z44" s="54"/>
      <c r="AA44" s="54"/>
      <c r="AB44" s="54"/>
      <c r="AC44" s="54"/>
      <c r="AD44" s="54"/>
      <c r="AE44" s="1"/>
      <c r="AF44" s="54"/>
      <c r="AG44" s="54"/>
      <c r="AH44" s="54"/>
      <c r="AI44" s="54"/>
      <c r="AJ44" s="54"/>
      <c r="AK44" s="54"/>
      <c r="AL44" s="1"/>
      <c r="AM44" s="1"/>
      <c r="AN44" s="1"/>
      <c r="AO44" s="1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  <c r="IH44" s="25"/>
      <c r="II44" s="25"/>
      <c r="IJ44" s="25"/>
      <c r="IK44" s="25"/>
      <c r="IL44" s="25"/>
      <c r="IM44" s="25"/>
      <c r="IN44" s="25"/>
    </row>
    <row r="45" spans="1:249" ht="17.399999999999999">
      <c r="A45" s="62"/>
      <c r="B45" s="62"/>
      <c r="C45" s="63"/>
      <c r="D45" s="63"/>
      <c r="E45" s="62"/>
      <c r="F45" s="62"/>
      <c r="G45" s="30"/>
      <c r="H45" s="31"/>
      <c r="I45" s="30"/>
      <c r="J45" s="29"/>
      <c r="K45" s="31"/>
      <c r="L45" s="32"/>
      <c r="M45" s="30"/>
      <c r="N45" s="74"/>
      <c r="O45" s="34"/>
      <c r="P45" s="34"/>
      <c r="Q45" s="35"/>
      <c r="R45" s="31"/>
      <c r="S45" s="32"/>
      <c r="T45" s="31"/>
      <c r="U45" s="31"/>
      <c r="V45" s="96"/>
      <c r="W45" s="96"/>
      <c r="X45" s="31"/>
      <c r="Y45" s="25"/>
      <c r="Z45" s="54" t="str">
        <f t="shared" ref="Z45:Z52" si="0">IF(P45=300,Q45,"")</f>
        <v/>
      </c>
      <c r="AA45" s="54" t="str">
        <f t="shared" ref="AA45:AA52" si="1">IF(P45=375,Q45,"")</f>
        <v/>
      </c>
      <c r="AB45" s="54" t="str">
        <f t="shared" ref="AB45:AB52" si="2">IF(P45=450,Q45,"")</f>
        <v/>
      </c>
      <c r="AC45" s="54" t="str">
        <f t="shared" ref="AC45:AC52" si="3">IF(P45=525,Q45,"")</f>
        <v/>
      </c>
      <c r="AD45" s="54" t="str">
        <f t="shared" ref="AD45:AD52" si="4">IF(P45=600,Q45,"")</f>
        <v/>
      </c>
      <c r="AE45" s="1" t="str">
        <f t="shared" ref="AE45:AE52" si="5">IF(P45=675,Q45,"")</f>
        <v/>
      </c>
      <c r="AF45" s="54" t="str">
        <f t="shared" ref="AF45:AF52" si="6">IF(P45=750,Q45,"")</f>
        <v/>
      </c>
      <c r="AG45" s="54" t="str">
        <f t="shared" ref="AG45:AG52" si="7">IF(P45=825,Q45,"")</f>
        <v/>
      </c>
      <c r="AH45" s="54" t="str">
        <f t="shared" ref="AH45:AH52" si="8">IF(P45=900,Q45,"")</f>
        <v/>
      </c>
      <c r="AI45" s="54" t="str">
        <f t="shared" ref="AI45:AI52" si="9">IF(P45=1050,Q45,"")</f>
        <v/>
      </c>
      <c r="AJ45" s="54" t="str">
        <f t="shared" ref="AJ45:AJ52" si="10">IF(P45=1200,Q45,"")</f>
        <v/>
      </c>
      <c r="AK45" s="54" t="str">
        <f t="shared" ref="AK45:AK52" si="11">IF(P45=1400,Q45,"")</f>
        <v/>
      </c>
      <c r="AL45" s="1"/>
      <c r="AM45" s="1"/>
      <c r="AN45" s="1"/>
      <c r="AO45" s="1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  <c r="IJ45" s="25"/>
      <c r="IK45" s="25"/>
      <c r="IL45" s="25"/>
      <c r="IM45" s="25"/>
      <c r="IN45" s="25"/>
    </row>
    <row r="46" spans="1:249" ht="17.399999999999999">
      <c r="A46" s="62"/>
      <c r="B46" s="62"/>
      <c r="C46" s="63"/>
      <c r="D46" s="63"/>
      <c r="E46" s="62"/>
      <c r="F46" s="62"/>
      <c r="G46" s="30"/>
      <c r="H46" s="31"/>
      <c r="I46" s="30"/>
      <c r="J46" s="29"/>
      <c r="K46" s="31"/>
      <c r="L46" s="32"/>
      <c r="M46" s="30"/>
      <c r="N46" s="74"/>
      <c r="O46" s="34"/>
      <c r="P46" s="34"/>
      <c r="Q46" s="35"/>
      <c r="R46" s="31"/>
      <c r="S46" s="32"/>
      <c r="T46" s="31"/>
      <c r="U46" s="31"/>
      <c r="V46" s="96"/>
      <c r="W46" s="96"/>
      <c r="X46" s="31"/>
      <c r="Y46" s="25"/>
      <c r="Z46" s="54" t="str">
        <f t="shared" si="0"/>
        <v/>
      </c>
      <c r="AA46" s="54" t="str">
        <f t="shared" si="1"/>
        <v/>
      </c>
      <c r="AB46" s="54" t="str">
        <f t="shared" si="2"/>
        <v/>
      </c>
      <c r="AC46" s="54" t="str">
        <f t="shared" si="3"/>
        <v/>
      </c>
      <c r="AD46" s="54" t="str">
        <f t="shared" si="4"/>
        <v/>
      </c>
      <c r="AE46" s="1" t="str">
        <f t="shared" si="5"/>
        <v/>
      </c>
      <c r="AF46" s="54" t="str">
        <f t="shared" si="6"/>
        <v/>
      </c>
      <c r="AG46" s="54" t="str">
        <f t="shared" si="7"/>
        <v/>
      </c>
      <c r="AH46" s="54" t="str">
        <f t="shared" si="8"/>
        <v/>
      </c>
      <c r="AI46" s="54" t="str">
        <f t="shared" si="9"/>
        <v/>
      </c>
      <c r="AJ46" s="54" t="str">
        <f t="shared" si="10"/>
        <v/>
      </c>
      <c r="AK46" s="54" t="str">
        <f t="shared" si="11"/>
        <v/>
      </c>
      <c r="AL46" s="1"/>
      <c r="AM46" s="1"/>
      <c r="AN46" s="1"/>
      <c r="AO46" s="1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25"/>
      <c r="HG46" s="25"/>
      <c r="HH46" s="25"/>
      <c r="HI46" s="25"/>
      <c r="HJ46" s="25"/>
      <c r="HK46" s="25"/>
      <c r="HL46" s="25"/>
      <c r="HM46" s="25"/>
      <c r="HN46" s="25"/>
      <c r="HO46" s="25"/>
      <c r="HP46" s="25"/>
      <c r="HQ46" s="25"/>
      <c r="HR46" s="25"/>
      <c r="HS46" s="25"/>
      <c r="HT46" s="25"/>
      <c r="HU46" s="25"/>
      <c r="HV46" s="25"/>
      <c r="HW46" s="25"/>
      <c r="HX46" s="25"/>
      <c r="HY46" s="25"/>
      <c r="HZ46" s="25"/>
      <c r="IA46" s="25"/>
      <c r="IB46" s="25"/>
      <c r="IC46" s="25"/>
      <c r="ID46" s="25"/>
      <c r="IE46" s="25"/>
      <c r="IF46" s="25"/>
      <c r="IG46" s="25"/>
      <c r="IH46" s="25"/>
      <c r="II46" s="25"/>
      <c r="IJ46" s="25"/>
      <c r="IK46" s="25"/>
      <c r="IL46" s="25"/>
      <c r="IM46" s="25"/>
      <c r="IN46" s="25"/>
    </row>
    <row r="47" spans="1:249" ht="17.399999999999999">
      <c r="A47" s="62"/>
      <c r="B47" s="62"/>
      <c r="C47" s="63"/>
      <c r="D47" s="63"/>
      <c r="E47" s="62"/>
      <c r="F47" s="62"/>
      <c r="G47" s="30"/>
      <c r="H47" s="31"/>
      <c r="I47" s="30"/>
      <c r="J47" s="45"/>
      <c r="K47" s="31"/>
      <c r="L47" s="32"/>
      <c r="M47" s="30"/>
      <c r="N47" s="74"/>
      <c r="O47" s="34"/>
      <c r="P47" s="34"/>
      <c r="Q47" s="35"/>
      <c r="R47" s="31"/>
      <c r="S47" s="32"/>
      <c r="T47" s="31"/>
      <c r="U47" s="31"/>
      <c r="V47" s="96"/>
      <c r="W47" s="96"/>
      <c r="X47" s="31"/>
      <c r="Y47" s="25"/>
      <c r="Z47" s="54" t="str">
        <f t="shared" si="0"/>
        <v/>
      </c>
      <c r="AA47" s="54" t="str">
        <f t="shared" si="1"/>
        <v/>
      </c>
      <c r="AB47" s="54" t="str">
        <f t="shared" si="2"/>
        <v/>
      </c>
      <c r="AC47" s="54" t="str">
        <f t="shared" si="3"/>
        <v/>
      </c>
      <c r="AD47" s="54" t="str">
        <f t="shared" si="4"/>
        <v/>
      </c>
      <c r="AE47" s="1" t="str">
        <f t="shared" si="5"/>
        <v/>
      </c>
      <c r="AF47" s="54" t="str">
        <f t="shared" si="6"/>
        <v/>
      </c>
      <c r="AG47" s="54" t="str">
        <f t="shared" si="7"/>
        <v/>
      </c>
      <c r="AH47" s="54" t="str">
        <f t="shared" si="8"/>
        <v/>
      </c>
      <c r="AI47" s="54" t="str">
        <f t="shared" si="9"/>
        <v/>
      </c>
      <c r="AJ47" s="54" t="str">
        <f t="shared" si="10"/>
        <v/>
      </c>
      <c r="AK47" s="54" t="str">
        <f t="shared" si="11"/>
        <v/>
      </c>
      <c r="AL47" s="1"/>
      <c r="AM47" s="1"/>
      <c r="AN47" s="1"/>
      <c r="AO47" s="1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  <c r="HP47" s="25"/>
      <c r="HQ47" s="25"/>
      <c r="HR47" s="25"/>
      <c r="HS47" s="25"/>
      <c r="HT47" s="25"/>
      <c r="HU47" s="2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25"/>
      <c r="IJ47" s="25"/>
      <c r="IK47" s="25"/>
      <c r="IL47" s="25"/>
      <c r="IM47" s="25"/>
      <c r="IN47" s="25"/>
    </row>
    <row r="48" spans="1:249" ht="17.399999999999999">
      <c r="A48" s="62"/>
      <c r="B48" s="62"/>
      <c r="C48" s="63"/>
      <c r="D48" s="63"/>
      <c r="E48" s="62"/>
      <c r="F48" s="62"/>
      <c r="G48" s="30"/>
      <c r="H48" s="31"/>
      <c r="I48" s="30"/>
      <c r="J48" s="45"/>
      <c r="K48" s="31"/>
      <c r="L48" s="32"/>
      <c r="M48" s="30"/>
      <c r="N48" s="74"/>
      <c r="O48" s="34"/>
      <c r="P48" s="34"/>
      <c r="Q48" s="35"/>
      <c r="R48" s="31"/>
      <c r="S48" s="32"/>
      <c r="T48" s="31"/>
      <c r="U48" s="31"/>
      <c r="V48" s="96"/>
      <c r="W48" s="96"/>
      <c r="X48" s="31"/>
      <c r="Y48" s="25"/>
      <c r="Z48" s="54" t="str">
        <f t="shared" si="0"/>
        <v/>
      </c>
      <c r="AA48" s="54" t="str">
        <f t="shared" si="1"/>
        <v/>
      </c>
      <c r="AB48" s="54" t="str">
        <f t="shared" si="2"/>
        <v/>
      </c>
      <c r="AC48" s="54" t="str">
        <f t="shared" si="3"/>
        <v/>
      </c>
      <c r="AD48" s="54" t="str">
        <f t="shared" si="4"/>
        <v/>
      </c>
      <c r="AE48" s="1" t="str">
        <f t="shared" si="5"/>
        <v/>
      </c>
      <c r="AF48" s="54" t="str">
        <f t="shared" si="6"/>
        <v/>
      </c>
      <c r="AG48" s="54" t="str">
        <f t="shared" si="7"/>
        <v/>
      </c>
      <c r="AH48" s="54" t="str">
        <f t="shared" si="8"/>
        <v/>
      </c>
      <c r="AI48" s="54" t="str">
        <f t="shared" si="9"/>
        <v/>
      </c>
      <c r="AJ48" s="54" t="str">
        <f t="shared" si="10"/>
        <v/>
      </c>
      <c r="AK48" s="54" t="str">
        <f t="shared" si="11"/>
        <v/>
      </c>
      <c r="AL48" s="1"/>
      <c r="AM48" s="1"/>
      <c r="AN48" s="1"/>
      <c r="AO48" s="1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  <c r="GR48" s="25"/>
      <c r="GS48" s="25"/>
      <c r="GT48" s="25"/>
      <c r="GU48" s="25"/>
      <c r="GV48" s="25"/>
      <c r="GW48" s="25"/>
      <c r="GX48" s="25"/>
      <c r="GY48" s="25"/>
      <c r="GZ48" s="25"/>
      <c r="HA48" s="25"/>
      <c r="HB48" s="25"/>
      <c r="HC48" s="25"/>
      <c r="HD48" s="25"/>
      <c r="HE48" s="25"/>
      <c r="HF48" s="25"/>
      <c r="HG48" s="25"/>
      <c r="HH48" s="25"/>
      <c r="HI48" s="25"/>
      <c r="HJ48" s="25"/>
      <c r="HK48" s="25"/>
      <c r="HL48" s="25"/>
      <c r="HM48" s="25"/>
      <c r="HN48" s="25"/>
      <c r="HO48" s="25"/>
      <c r="HP48" s="25"/>
      <c r="HQ48" s="25"/>
      <c r="HR48" s="25"/>
      <c r="HS48" s="25"/>
      <c r="HT48" s="25"/>
      <c r="HU48" s="25"/>
      <c r="HV48" s="25"/>
      <c r="HW48" s="25"/>
      <c r="HX48" s="25"/>
      <c r="HY48" s="25"/>
      <c r="HZ48" s="25"/>
      <c r="IA48" s="25"/>
      <c r="IB48" s="25"/>
      <c r="IC48" s="25"/>
      <c r="ID48" s="25"/>
      <c r="IE48" s="25"/>
      <c r="IF48" s="25"/>
      <c r="IG48" s="25"/>
      <c r="IH48" s="25"/>
      <c r="II48" s="25"/>
      <c r="IJ48" s="25"/>
      <c r="IK48" s="25"/>
      <c r="IL48" s="25"/>
      <c r="IM48" s="25"/>
      <c r="IN48" s="25"/>
    </row>
    <row r="49" spans="1:248" ht="17.399999999999999">
      <c r="A49" s="62"/>
      <c r="B49" s="62"/>
      <c r="C49" s="63"/>
      <c r="D49" s="63"/>
      <c r="E49" s="62"/>
      <c r="F49" s="62"/>
      <c r="G49" s="64"/>
      <c r="H49" s="66"/>
      <c r="I49" s="64"/>
      <c r="J49" s="62"/>
      <c r="K49" s="31"/>
      <c r="L49" s="67"/>
      <c r="M49" s="64"/>
      <c r="N49" s="75"/>
      <c r="O49" s="68"/>
      <c r="P49" s="68"/>
      <c r="Q49" s="69"/>
      <c r="R49" s="66"/>
      <c r="S49" s="67"/>
      <c r="T49" s="66"/>
      <c r="U49" s="66"/>
      <c r="V49" s="96"/>
      <c r="W49" s="96"/>
      <c r="X49" s="66"/>
      <c r="Y49" s="25"/>
      <c r="Z49" s="54" t="str">
        <f t="shared" si="0"/>
        <v/>
      </c>
      <c r="AA49" s="54" t="str">
        <f t="shared" si="1"/>
        <v/>
      </c>
      <c r="AB49" s="54" t="str">
        <f t="shared" si="2"/>
        <v/>
      </c>
      <c r="AC49" s="54" t="str">
        <f t="shared" si="3"/>
        <v/>
      </c>
      <c r="AD49" s="54" t="str">
        <f t="shared" si="4"/>
        <v/>
      </c>
      <c r="AE49" s="1" t="str">
        <f t="shared" si="5"/>
        <v/>
      </c>
      <c r="AF49" s="54" t="str">
        <f t="shared" si="6"/>
        <v/>
      </c>
      <c r="AG49" s="54" t="str">
        <f t="shared" si="7"/>
        <v/>
      </c>
      <c r="AH49" s="54" t="str">
        <f t="shared" si="8"/>
        <v/>
      </c>
      <c r="AI49" s="54" t="str">
        <f t="shared" si="9"/>
        <v/>
      </c>
      <c r="AJ49" s="54" t="str">
        <f t="shared" si="10"/>
        <v/>
      </c>
      <c r="AK49" s="54" t="str">
        <f t="shared" si="11"/>
        <v/>
      </c>
      <c r="AL49" s="1"/>
      <c r="AM49" s="1"/>
      <c r="AN49" s="1"/>
      <c r="AO49" s="1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  <c r="GR49" s="25"/>
      <c r="GS49" s="25"/>
      <c r="GT49" s="25"/>
      <c r="GU49" s="25"/>
      <c r="GV49" s="25"/>
      <c r="GW49" s="25"/>
      <c r="GX49" s="25"/>
      <c r="GY49" s="25"/>
      <c r="GZ49" s="25"/>
      <c r="HA49" s="25"/>
      <c r="HB49" s="25"/>
      <c r="HC49" s="25"/>
      <c r="HD49" s="25"/>
      <c r="HE49" s="25"/>
      <c r="HF49" s="25"/>
      <c r="HG49" s="25"/>
      <c r="HH49" s="25"/>
      <c r="HI49" s="25"/>
      <c r="HJ49" s="25"/>
      <c r="HK49" s="25"/>
      <c r="HL49" s="25"/>
      <c r="HM49" s="25"/>
      <c r="HN49" s="25"/>
      <c r="HO49" s="25"/>
      <c r="HP49" s="25"/>
      <c r="HQ49" s="25"/>
      <c r="HR49" s="25"/>
      <c r="HS49" s="25"/>
      <c r="HT49" s="25"/>
      <c r="HU49" s="25"/>
      <c r="HV49" s="25"/>
      <c r="HW49" s="25"/>
      <c r="HX49" s="25"/>
      <c r="HY49" s="25"/>
      <c r="HZ49" s="25"/>
      <c r="IA49" s="25"/>
      <c r="IB49" s="25"/>
      <c r="IC49" s="25"/>
      <c r="ID49" s="25"/>
      <c r="IE49" s="25"/>
      <c r="IF49" s="25"/>
      <c r="IG49" s="25"/>
      <c r="IH49" s="25"/>
      <c r="II49" s="25"/>
      <c r="IJ49" s="25"/>
      <c r="IK49" s="25"/>
      <c r="IL49" s="25"/>
      <c r="IM49" s="25"/>
      <c r="IN49" s="25"/>
    </row>
    <row r="50" spans="1:248" ht="17.399999999999999">
      <c r="A50" s="62"/>
      <c r="B50" s="62"/>
      <c r="C50" s="63"/>
      <c r="D50" s="63"/>
      <c r="E50" s="62"/>
      <c r="F50" s="62"/>
      <c r="G50" s="30"/>
      <c r="H50" s="31"/>
      <c r="I50" s="30"/>
      <c r="J50" s="29"/>
      <c r="K50" s="31"/>
      <c r="L50" s="32"/>
      <c r="M50" s="30"/>
      <c r="N50" s="74"/>
      <c r="O50" s="34"/>
      <c r="P50" s="34"/>
      <c r="Q50" s="35"/>
      <c r="R50" s="31"/>
      <c r="S50" s="32"/>
      <c r="T50" s="31"/>
      <c r="U50" s="31"/>
      <c r="V50" s="96"/>
      <c r="W50" s="96"/>
      <c r="X50" s="31"/>
      <c r="Y50" s="25"/>
      <c r="Z50" s="54" t="str">
        <f t="shared" si="0"/>
        <v/>
      </c>
      <c r="AA50" s="54" t="str">
        <f t="shared" si="1"/>
        <v/>
      </c>
      <c r="AB50" s="54" t="str">
        <f t="shared" si="2"/>
        <v/>
      </c>
      <c r="AC50" s="54" t="str">
        <f t="shared" si="3"/>
        <v/>
      </c>
      <c r="AD50" s="54" t="str">
        <f t="shared" si="4"/>
        <v/>
      </c>
      <c r="AE50" s="1" t="str">
        <f t="shared" si="5"/>
        <v/>
      </c>
      <c r="AF50" s="54" t="str">
        <f t="shared" si="6"/>
        <v/>
      </c>
      <c r="AG50" s="54" t="str">
        <f t="shared" si="7"/>
        <v/>
      </c>
      <c r="AH50" s="54" t="str">
        <f t="shared" si="8"/>
        <v/>
      </c>
      <c r="AI50" s="54" t="str">
        <f t="shared" si="9"/>
        <v/>
      </c>
      <c r="AJ50" s="54" t="str">
        <f t="shared" si="10"/>
        <v/>
      </c>
      <c r="AK50" s="54" t="str">
        <f t="shared" si="11"/>
        <v/>
      </c>
      <c r="AL50" s="1"/>
      <c r="AM50" s="1"/>
      <c r="AN50" s="1"/>
      <c r="AO50" s="1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  <c r="GR50" s="25"/>
      <c r="GS50" s="25"/>
      <c r="GT50" s="25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25"/>
      <c r="HG50" s="25"/>
      <c r="HH50" s="25"/>
      <c r="HI50" s="25"/>
      <c r="HJ50" s="25"/>
      <c r="HK50" s="25"/>
      <c r="HL50" s="25"/>
      <c r="HM50" s="25"/>
      <c r="HN50" s="25"/>
      <c r="HO50" s="25"/>
      <c r="HP50" s="25"/>
      <c r="HQ50" s="25"/>
      <c r="HR50" s="25"/>
      <c r="HS50" s="25"/>
      <c r="HT50" s="25"/>
      <c r="HU50" s="25"/>
      <c r="HV50" s="25"/>
      <c r="HW50" s="25"/>
      <c r="HX50" s="25"/>
      <c r="HY50" s="25"/>
      <c r="HZ50" s="25"/>
      <c r="IA50" s="25"/>
      <c r="IB50" s="25"/>
      <c r="IC50" s="25"/>
      <c r="ID50" s="25"/>
      <c r="IE50" s="25"/>
      <c r="IF50" s="25"/>
      <c r="IG50" s="25"/>
      <c r="IH50" s="25"/>
      <c r="II50" s="25"/>
      <c r="IJ50" s="25"/>
      <c r="IK50" s="25"/>
      <c r="IL50" s="25"/>
      <c r="IM50" s="25"/>
      <c r="IN50" s="25"/>
    </row>
    <row r="51" spans="1:248" ht="17.399999999999999">
      <c r="A51" s="62"/>
      <c r="B51" s="62"/>
      <c r="C51" s="63"/>
      <c r="D51" s="63"/>
      <c r="E51" s="62"/>
      <c r="F51" s="62"/>
      <c r="G51" s="30"/>
      <c r="H51" s="31"/>
      <c r="I51" s="30"/>
      <c r="J51" s="45"/>
      <c r="K51" s="31"/>
      <c r="L51" s="32"/>
      <c r="M51" s="30"/>
      <c r="N51" s="74"/>
      <c r="O51" s="34"/>
      <c r="P51" s="34"/>
      <c r="Q51" s="35"/>
      <c r="R51" s="31"/>
      <c r="S51" s="32"/>
      <c r="T51" s="31"/>
      <c r="U51" s="31"/>
      <c r="V51" s="96"/>
      <c r="W51" s="96"/>
      <c r="X51" s="31"/>
      <c r="Y51" s="25"/>
      <c r="Z51" s="54" t="str">
        <f t="shared" si="0"/>
        <v/>
      </c>
      <c r="AA51" s="54" t="str">
        <f t="shared" si="1"/>
        <v/>
      </c>
      <c r="AB51" s="54" t="str">
        <f t="shared" si="2"/>
        <v/>
      </c>
      <c r="AC51" s="54" t="str">
        <f t="shared" si="3"/>
        <v/>
      </c>
      <c r="AD51" s="54" t="str">
        <f t="shared" si="4"/>
        <v/>
      </c>
      <c r="AE51" s="1" t="str">
        <f t="shared" si="5"/>
        <v/>
      </c>
      <c r="AF51" s="54" t="str">
        <f t="shared" si="6"/>
        <v/>
      </c>
      <c r="AG51" s="54" t="str">
        <f t="shared" si="7"/>
        <v/>
      </c>
      <c r="AH51" s="54" t="str">
        <f t="shared" si="8"/>
        <v/>
      </c>
      <c r="AI51" s="54" t="str">
        <f t="shared" si="9"/>
        <v/>
      </c>
      <c r="AJ51" s="54" t="str">
        <f t="shared" si="10"/>
        <v/>
      </c>
      <c r="AK51" s="54" t="str">
        <f t="shared" si="11"/>
        <v/>
      </c>
      <c r="AL51" s="1"/>
      <c r="AM51" s="1"/>
      <c r="AN51" s="1"/>
      <c r="AO51" s="1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  <c r="GR51" s="25"/>
      <c r="GS51" s="25"/>
      <c r="GT51" s="25"/>
      <c r="GU51" s="25"/>
      <c r="GV51" s="25"/>
      <c r="GW51" s="25"/>
      <c r="GX51" s="25"/>
      <c r="GY51" s="25"/>
      <c r="GZ51" s="25"/>
      <c r="HA51" s="25"/>
      <c r="HB51" s="25"/>
      <c r="HC51" s="25"/>
      <c r="HD51" s="25"/>
      <c r="HE51" s="25"/>
      <c r="HF51" s="25"/>
      <c r="HG51" s="25"/>
      <c r="HH51" s="25"/>
      <c r="HI51" s="25"/>
      <c r="HJ51" s="25"/>
      <c r="HK51" s="25"/>
      <c r="HL51" s="25"/>
      <c r="HM51" s="25"/>
      <c r="HN51" s="25"/>
      <c r="HO51" s="25"/>
      <c r="HP51" s="25"/>
      <c r="HQ51" s="25"/>
      <c r="HR51" s="25"/>
      <c r="HS51" s="25"/>
      <c r="HT51" s="25"/>
      <c r="HU51" s="25"/>
      <c r="HV51" s="25"/>
      <c r="HW51" s="25"/>
      <c r="HX51" s="25"/>
      <c r="HY51" s="25"/>
      <c r="HZ51" s="25"/>
      <c r="IA51" s="25"/>
      <c r="IB51" s="25"/>
      <c r="IC51" s="25"/>
      <c r="ID51" s="25"/>
      <c r="IE51" s="25"/>
      <c r="IF51" s="25"/>
      <c r="IG51" s="25"/>
      <c r="IH51" s="25"/>
      <c r="II51" s="25"/>
      <c r="IJ51" s="25"/>
      <c r="IK51" s="25"/>
      <c r="IL51" s="25"/>
      <c r="IM51" s="25"/>
      <c r="IN51" s="25"/>
    </row>
    <row r="52" spans="1:248" ht="17.399999999999999">
      <c r="A52" s="62"/>
      <c r="B52" s="62"/>
      <c r="C52" s="63"/>
      <c r="D52" s="63"/>
      <c r="E52" s="62"/>
      <c r="F52" s="62"/>
      <c r="G52" s="30"/>
      <c r="H52" s="31"/>
      <c r="I52" s="30"/>
      <c r="J52" s="45"/>
      <c r="K52" s="31"/>
      <c r="L52" s="67"/>
      <c r="M52" s="30"/>
      <c r="N52" s="74"/>
      <c r="O52" s="34"/>
      <c r="P52" s="34"/>
      <c r="Q52" s="35"/>
      <c r="R52" s="31"/>
      <c r="S52" s="32"/>
      <c r="T52" s="31"/>
      <c r="U52" s="31"/>
      <c r="V52" s="96"/>
      <c r="W52" s="96"/>
      <c r="X52" s="31"/>
      <c r="Y52" s="25"/>
      <c r="Z52" s="54" t="str">
        <f t="shared" si="0"/>
        <v/>
      </c>
      <c r="AA52" s="54" t="str">
        <f t="shared" si="1"/>
        <v/>
      </c>
      <c r="AB52" s="54" t="str">
        <f t="shared" si="2"/>
        <v/>
      </c>
      <c r="AC52" s="54" t="str">
        <f t="shared" si="3"/>
        <v/>
      </c>
      <c r="AD52" s="54" t="str">
        <f t="shared" si="4"/>
        <v/>
      </c>
      <c r="AE52" s="1" t="str">
        <f t="shared" si="5"/>
        <v/>
      </c>
      <c r="AF52" s="54" t="str">
        <f t="shared" si="6"/>
        <v/>
      </c>
      <c r="AG52" s="54" t="str">
        <f t="shared" si="7"/>
        <v/>
      </c>
      <c r="AH52" s="54" t="str">
        <f t="shared" si="8"/>
        <v/>
      </c>
      <c r="AI52" s="54" t="str">
        <f t="shared" si="9"/>
        <v/>
      </c>
      <c r="AJ52" s="54" t="str">
        <f t="shared" si="10"/>
        <v/>
      </c>
      <c r="AK52" s="54" t="str">
        <f t="shared" si="11"/>
        <v/>
      </c>
      <c r="AL52" s="1"/>
      <c r="AM52" s="1"/>
      <c r="AN52" s="1"/>
      <c r="AO52" s="1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  <c r="GR52" s="25"/>
      <c r="GS52" s="25"/>
      <c r="GT52" s="25"/>
      <c r="GU52" s="25"/>
      <c r="GV52" s="25"/>
      <c r="GW52" s="25"/>
      <c r="GX52" s="25"/>
      <c r="GY52" s="25"/>
      <c r="GZ52" s="25"/>
      <c r="HA52" s="25"/>
      <c r="HB52" s="25"/>
      <c r="HC52" s="25"/>
      <c r="HD52" s="25"/>
      <c r="HE52" s="25"/>
      <c r="HF52" s="25"/>
      <c r="HG52" s="25"/>
      <c r="HH52" s="25"/>
      <c r="HI52" s="25"/>
      <c r="HJ52" s="25"/>
      <c r="HK52" s="25"/>
      <c r="HL52" s="25"/>
      <c r="HM52" s="25"/>
      <c r="HN52" s="25"/>
      <c r="HO52" s="25"/>
      <c r="HP52" s="25"/>
      <c r="HQ52" s="25"/>
      <c r="HR52" s="25"/>
      <c r="HS52" s="25"/>
      <c r="HT52" s="25"/>
      <c r="HU52" s="25"/>
      <c r="HV52" s="25"/>
      <c r="HW52" s="25"/>
      <c r="HX52" s="25"/>
      <c r="HY52" s="25"/>
      <c r="HZ52" s="25"/>
      <c r="IA52" s="25"/>
      <c r="IB52" s="25"/>
      <c r="IC52" s="25"/>
      <c r="ID52" s="25"/>
      <c r="IE52" s="25"/>
      <c r="IF52" s="25"/>
      <c r="IG52" s="25"/>
      <c r="IH52" s="25"/>
      <c r="II52" s="25"/>
      <c r="IJ52" s="25"/>
      <c r="IK52" s="25"/>
      <c r="IL52" s="25"/>
      <c r="IM52" s="25"/>
      <c r="IN52" s="25"/>
    </row>
    <row r="53" spans="1:248" ht="17.399999999999999">
      <c r="A53" s="62"/>
      <c r="B53" s="62"/>
      <c r="C53" s="63"/>
      <c r="D53" s="63"/>
      <c r="E53" s="62"/>
      <c r="F53" s="62"/>
      <c r="G53" s="30"/>
      <c r="H53" s="31"/>
      <c r="I53" s="30"/>
      <c r="J53" s="45"/>
      <c r="K53" s="31"/>
      <c r="L53" s="32"/>
      <c r="M53" s="30"/>
      <c r="N53" s="74"/>
      <c r="O53" s="34"/>
      <c r="P53" s="34"/>
      <c r="Q53" s="35"/>
      <c r="R53" s="31"/>
      <c r="S53" s="32"/>
      <c r="T53" s="31"/>
      <c r="U53" s="31"/>
      <c r="V53" s="96"/>
      <c r="W53" s="96"/>
      <c r="X53" s="31"/>
      <c r="Y53" s="25"/>
      <c r="Z53" s="54"/>
      <c r="AA53" s="54"/>
      <c r="AB53" s="54"/>
      <c r="AC53" s="54"/>
      <c r="AD53" s="54"/>
      <c r="AE53" s="1"/>
      <c r="AF53" s="54"/>
      <c r="AG53" s="54"/>
      <c r="AH53" s="54"/>
      <c r="AI53" s="54"/>
      <c r="AJ53" s="54"/>
      <c r="AK53" s="54"/>
      <c r="AL53" s="1"/>
      <c r="AM53" s="1"/>
      <c r="AN53" s="1"/>
      <c r="AO53" s="1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  <c r="GR53" s="25"/>
      <c r="GS53" s="25"/>
      <c r="GT53" s="25"/>
      <c r="GU53" s="25"/>
      <c r="GV53" s="25"/>
      <c r="GW53" s="25"/>
      <c r="GX53" s="25"/>
      <c r="GY53" s="25"/>
      <c r="GZ53" s="25"/>
      <c r="HA53" s="25"/>
      <c r="HB53" s="25"/>
      <c r="HC53" s="25"/>
      <c r="HD53" s="25"/>
      <c r="HE53" s="25"/>
      <c r="HF53" s="25"/>
      <c r="HG53" s="25"/>
      <c r="HH53" s="25"/>
      <c r="HI53" s="25"/>
      <c r="HJ53" s="25"/>
      <c r="HK53" s="25"/>
      <c r="HL53" s="25"/>
      <c r="HM53" s="25"/>
      <c r="HN53" s="25"/>
      <c r="HO53" s="25"/>
      <c r="HP53" s="25"/>
      <c r="HQ53" s="25"/>
      <c r="HR53" s="25"/>
      <c r="HS53" s="25"/>
      <c r="HT53" s="25"/>
      <c r="HU53" s="25"/>
      <c r="HV53" s="25"/>
      <c r="HW53" s="25"/>
      <c r="HX53" s="25"/>
      <c r="HY53" s="25"/>
      <c r="HZ53" s="25"/>
      <c r="IA53" s="25"/>
      <c r="IB53" s="25"/>
      <c r="IC53" s="25"/>
      <c r="ID53" s="25"/>
      <c r="IE53" s="25"/>
      <c r="IF53" s="25"/>
      <c r="IG53" s="25"/>
      <c r="IH53" s="25"/>
      <c r="II53" s="25"/>
      <c r="IJ53" s="25"/>
      <c r="IK53" s="25"/>
      <c r="IL53" s="25"/>
      <c r="IM53" s="25"/>
      <c r="IN53" s="25"/>
    </row>
    <row r="54" spans="1:248" ht="17.399999999999999">
      <c r="A54" s="62"/>
      <c r="B54" s="62"/>
      <c r="C54" s="63"/>
      <c r="D54" s="63"/>
      <c r="E54" s="62"/>
      <c r="F54" s="62"/>
      <c r="G54" s="30"/>
      <c r="H54" s="31"/>
      <c r="I54" s="30"/>
      <c r="J54" s="45"/>
      <c r="K54" s="31"/>
      <c r="L54" s="67"/>
      <c r="M54" s="30"/>
      <c r="N54" s="74"/>
      <c r="O54" s="34"/>
      <c r="P54" s="34"/>
      <c r="Q54" s="35"/>
      <c r="R54" s="31"/>
      <c r="S54" s="32"/>
      <c r="T54" s="31"/>
      <c r="U54" s="31"/>
      <c r="V54" s="96"/>
      <c r="W54" s="96"/>
      <c r="X54" s="31"/>
      <c r="Y54" s="25"/>
      <c r="Z54" s="54"/>
      <c r="AA54" s="54"/>
      <c r="AB54" s="54"/>
      <c r="AC54" s="54"/>
      <c r="AD54" s="54"/>
      <c r="AE54" s="1"/>
      <c r="AF54" s="54"/>
      <c r="AG54" s="54"/>
      <c r="AH54" s="54"/>
      <c r="AI54" s="54"/>
      <c r="AJ54" s="54"/>
      <c r="AK54" s="54"/>
      <c r="AL54" s="1"/>
      <c r="AM54" s="1"/>
      <c r="AN54" s="1"/>
      <c r="AO54" s="1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  <c r="GP54" s="25"/>
      <c r="GQ54" s="25"/>
      <c r="GR54" s="25"/>
      <c r="GS54" s="25"/>
      <c r="GT54" s="25"/>
      <c r="GU54" s="25"/>
      <c r="GV54" s="25"/>
      <c r="GW54" s="25"/>
      <c r="GX54" s="25"/>
      <c r="GY54" s="25"/>
      <c r="GZ54" s="25"/>
      <c r="HA54" s="25"/>
      <c r="HB54" s="25"/>
      <c r="HC54" s="25"/>
      <c r="HD54" s="25"/>
      <c r="HE54" s="25"/>
      <c r="HF54" s="25"/>
      <c r="HG54" s="25"/>
      <c r="HH54" s="25"/>
      <c r="HI54" s="25"/>
      <c r="HJ54" s="25"/>
      <c r="HK54" s="25"/>
      <c r="HL54" s="25"/>
      <c r="HM54" s="25"/>
      <c r="HN54" s="25"/>
      <c r="HO54" s="25"/>
      <c r="HP54" s="25"/>
      <c r="HQ54" s="25"/>
      <c r="HR54" s="25"/>
      <c r="HS54" s="25"/>
      <c r="HT54" s="25"/>
      <c r="HU54" s="25"/>
      <c r="HV54" s="25"/>
      <c r="HW54" s="25"/>
      <c r="HX54" s="25"/>
      <c r="HY54" s="25"/>
      <c r="HZ54" s="25"/>
      <c r="IA54" s="25"/>
      <c r="IB54" s="25"/>
      <c r="IC54" s="25"/>
      <c r="ID54" s="25"/>
      <c r="IE54" s="25"/>
      <c r="IF54" s="25"/>
      <c r="IG54" s="25"/>
      <c r="IH54" s="25"/>
      <c r="II54" s="25"/>
      <c r="IJ54" s="25"/>
      <c r="IK54" s="25"/>
      <c r="IL54" s="25"/>
      <c r="IM54" s="25"/>
      <c r="IN54" s="25"/>
    </row>
    <row r="55" spans="1:248" ht="17.399999999999999">
      <c r="A55" s="62"/>
      <c r="B55" s="62"/>
      <c r="C55" s="63"/>
      <c r="D55" s="63"/>
      <c r="E55" s="62"/>
      <c r="F55" s="62"/>
      <c r="G55" s="30"/>
      <c r="H55" s="31"/>
      <c r="I55" s="30"/>
      <c r="J55" s="45"/>
      <c r="K55" s="31"/>
      <c r="L55" s="67"/>
      <c r="M55" s="64"/>
      <c r="N55" s="75"/>
      <c r="O55" s="68"/>
      <c r="P55" s="68"/>
      <c r="Q55" s="69"/>
      <c r="R55" s="66"/>
      <c r="S55" s="67"/>
      <c r="T55" s="66"/>
      <c r="U55" s="66"/>
      <c r="V55" s="96"/>
      <c r="W55" s="96"/>
      <c r="X55" s="31"/>
      <c r="Y55" s="25"/>
      <c r="Z55" s="54"/>
      <c r="AA55" s="54"/>
      <c r="AB55" s="54"/>
      <c r="AC55" s="54"/>
      <c r="AD55" s="54"/>
      <c r="AE55" s="1"/>
      <c r="AF55" s="54"/>
      <c r="AG55" s="54"/>
      <c r="AH55" s="54"/>
      <c r="AI55" s="54"/>
      <c r="AJ55" s="54"/>
      <c r="AK55" s="54"/>
      <c r="AL55" s="1"/>
      <c r="AM55" s="1"/>
      <c r="AN55" s="1"/>
      <c r="AO55" s="1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  <c r="GR55" s="25"/>
      <c r="GS55" s="25"/>
      <c r="GT55" s="25"/>
      <c r="GU55" s="25"/>
      <c r="GV55" s="25"/>
      <c r="GW55" s="25"/>
      <c r="GX55" s="25"/>
      <c r="GY55" s="25"/>
      <c r="GZ55" s="25"/>
      <c r="HA55" s="25"/>
      <c r="HB55" s="25"/>
      <c r="HC55" s="25"/>
      <c r="HD55" s="25"/>
      <c r="HE55" s="25"/>
      <c r="HF55" s="25"/>
      <c r="HG55" s="25"/>
      <c r="HH55" s="25"/>
      <c r="HI55" s="25"/>
      <c r="HJ55" s="25"/>
      <c r="HK55" s="25"/>
      <c r="HL55" s="25"/>
      <c r="HM55" s="25"/>
      <c r="HN55" s="25"/>
      <c r="HO55" s="25"/>
      <c r="HP55" s="25"/>
      <c r="HQ55" s="25"/>
      <c r="HR55" s="25"/>
      <c r="HS55" s="25"/>
      <c r="HT55" s="25"/>
      <c r="HU55" s="25"/>
      <c r="HV55" s="25"/>
      <c r="HW55" s="25"/>
      <c r="HX55" s="25"/>
      <c r="HY55" s="25"/>
      <c r="HZ55" s="25"/>
      <c r="IA55" s="25"/>
      <c r="IB55" s="25"/>
      <c r="IC55" s="25"/>
      <c r="ID55" s="25"/>
      <c r="IE55" s="25"/>
      <c r="IF55" s="25"/>
      <c r="IG55" s="25"/>
      <c r="IH55" s="25"/>
      <c r="II55" s="25"/>
      <c r="IJ55" s="25"/>
      <c r="IK55" s="25"/>
      <c r="IL55" s="25"/>
      <c r="IM55" s="25"/>
      <c r="IN55" s="25"/>
    </row>
    <row r="56" spans="1:248" ht="17.399999999999999">
      <c r="A56" s="62"/>
      <c r="B56" s="62"/>
      <c r="C56" s="63"/>
      <c r="D56" s="63"/>
      <c r="E56" s="62"/>
      <c r="F56" s="62"/>
      <c r="G56" s="30"/>
      <c r="H56" s="31"/>
      <c r="I56" s="30"/>
      <c r="J56" s="45"/>
      <c r="K56" s="31"/>
      <c r="L56" s="67"/>
      <c r="M56" s="30"/>
      <c r="N56" s="74"/>
      <c r="O56" s="34"/>
      <c r="P56" s="34"/>
      <c r="Q56" s="35"/>
      <c r="R56" s="31"/>
      <c r="S56" s="32"/>
      <c r="T56" s="31"/>
      <c r="U56" s="31"/>
      <c r="V56" s="96"/>
      <c r="W56" s="96"/>
      <c r="X56" s="31"/>
      <c r="Y56" s="25"/>
      <c r="Z56" s="54" t="str">
        <f t="shared" ref="Z56:Z61" si="12">IF(P56=300,Q56,"")</f>
        <v/>
      </c>
      <c r="AA56" s="54" t="str">
        <f t="shared" ref="AA56:AA61" si="13">IF(P56=375,Q56,"")</f>
        <v/>
      </c>
      <c r="AB56" s="54" t="str">
        <f t="shared" ref="AB56:AB61" si="14">IF(P56=450,Q56,"")</f>
        <v/>
      </c>
      <c r="AC56" s="54" t="str">
        <f t="shared" ref="AC56:AC61" si="15">IF(P56=525,Q56,"")</f>
        <v/>
      </c>
      <c r="AD56" s="54" t="str">
        <f t="shared" ref="AD56:AD61" si="16">IF(P56=600,Q56,"")</f>
        <v/>
      </c>
      <c r="AE56" s="1" t="str">
        <f t="shared" ref="AE56:AE61" si="17">IF(P56=675,Q56,"")</f>
        <v/>
      </c>
      <c r="AF56" s="54" t="str">
        <f t="shared" ref="AF56:AF61" si="18">IF(P56=750,Q56,"")</f>
        <v/>
      </c>
      <c r="AG56" s="54" t="str">
        <f t="shared" ref="AG56:AG61" si="19">IF(P56=825,Q56,"")</f>
        <v/>
      </c>
      <c r="AH56" s="54" t="str">
        <f t="shared" ref="AH56:AH61" si="20">IF(P56=900,Q56,"")</f>
        <v/>
      </c>
      <c r="AI56" s="54" t="str">
        <f t="shared" ref="AI56:AI61" si="21">IF(P56=1050,Q56,"")</f>
        <v/>
      </c>
      <c r="AJ56" s="54" t="str">
        <f t="shared" ref="AJ56:AJ61" si="22">IF(P56=1200,Q56,"")</f>
        <v/>
      </c>
      <c r="AK56" s="54" t="str">
        <f t="shared" ref="AK56:AK61" si="23">IF(P56=1400,Q56,"")</f>
        <v/>
      </c>
      <c r="AL56" s="1"/>
      <c r="AM56" s="1"/>
      <c r="AN56" s="1"/>
      <c r="AO56" s="1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25"/>
      <c r="HZ56" s="25"/>
      <c r="IA56" s="25"/>
      <c r="IB56" s="25"/>
      <c r="IC56" s="25"/>
      <c r="ID56" s="25"/>
      <c r="IE56" s="25"/>
      <c r="IF56" s="25"/>
      <c r="IG56" s="25"/>
      <c r="IH56" s="25"/>
      <c r="II56" s="25"/>
      <c r="IJ56" s="25"/>
      <c r="IK56" s="25"/>
      <c r="IL56" s="25"/>
      <c r="IM56" s="25"/>
      <c r="IN56" s="25"/>
    </row>
    <row r="57" spans="1:248" ht="17.399999999999999">
      <c r="A57" s="62"/>
      <c r="B57" s="62"/>
      <c r="C57" s="63"/>
      <c r="D57" s="63"/>
      <c r="E57" s="62"/>
      <c r="F57" s="62"/>
      <c r="G57" s="64"/>
      <c r="H57" s="66"/>
      <c r="I57" s="64"/>
      <c r="J57" s="62"/>
      <c r="K57" s="66"/>
      <c r="L57" s="67"/>
      <c r="M57" s="30"/>
      <c r="N57" s="74"/>
      <c r="O57" s="34"/>
      <c r="P57" s="34"/>
      <c r="Q57" s="35"/>
      <c r="R57" s="31"/>
      <c r="S57" s="32"/>
      <c r="T57" s="31"/>
      <c r="U57" s="31"/>
      <c r="V57" s="96"/>
      <c r="W57" s="96"/>
      <c r="X57" s="66"/>
      <c r="Y57" s="25"/>
      <c r="Z57" s="54" t="str">
        <f t="shared" si="12"/>
        <v/>
      </c>
      <c r="AA57" s="54" t="str">
        <f t="shared" si="13"/>
        <v/>
      </c>
      <c r="AB57" s="54" t="str">
        <f t="shared" si="14"/>
        <v/>
      </c>
      <c r="AC57" s="54" t="str">
        <f t="shared" si="15"/>
        <v/>
      </c>
      <c r="AD57" s="54" t="str">
        <f t="shared" si="16"/>
        <v/>
      </c>
      <c r="AE57" s="1" t="str">
        <f t="shared" si="17"/>
        <v/>
      </c>
      <c r="AF57" s="54" t="str">
        <f t="shared" si="18"/>
        <v/>
      </c>
      <c r="AG57" s="54" t="str">
        <f t="shared" si="19"/>
        <v/>
      </c>
      <c r="AH57" s="54" t="str">
        <f t="shared" si="20"/>
        <v/>
      </c>
      <c r="AI57" s="54" t="str">
        <f t="shared" si="21"/>
        <v/>
      </c>
      <c r="AJ57" s="54" t="str">
        <f t="shared" si="22"/>
        <v/>
      </c>
      <c r="AK57" s="54" t="str">
        <f t="shared" si="23"/>
        <v/>
      </c>
      <c r="AL57" s="1"/>
      <c r="AM57" s="1"/>
      <c r="AN57" s="1"/>
      <c r="AO57" s="1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  <c r="GR57" s="25"/>
      <c r="GS57" s="25"/>
      <c r="GT57" s="25"/>
      <c r="GU57" s="25"/>
      <c r="GV57" s="25"/>
      <c r="GW57" s="25"/>
      <c r="GX57" s="25"/>
      <c r="GY57" s="25"/>
      <c r="GZ57" s="25"/>
      <c r="HA57" s="25"/>
      <c r="HB57" s="25"/>
      <c r="HC57" s="25"/>
      <c r="HD57" s="25"/>
      <c r="HE57" s="25"/>
      <c r="HF57" s="25"/>
      <c r="HG57" s="25"/>
      <c r="HH57" s="25"/>
      <c r="HI57" s="25"/>
      <c r="HJ57" s="25"/>
      <c r="HK57" s="25"/>
      <c r="HL57" s="25"/>
      <c r="HM57" s="25"/>
      <c r="HN57" s="25"/>
      <c r="HO57" s="25"/>
      <c r="HP57" s="25"/>
      <c r="HQ57" s="25"/>
      <c r="HR57" s="25"/>
      <c r="HS57" s="25"/>
      <c r="HT57" s="25"/>
      <c r="HU57" s="25"/>
      <c r="HV57" s="25"/>
      <c r="HW57" s="25"/>
      <c r="HX57" s="25"/>
      <c r="HY57" s="25"/>
      <c r="HZ57" s="25"/>
      <c r="IA57" s="25"/>
      <c r="IB57" s="25"/>
      <c r="IC57" s="25"/>
      <c r="ID57" s="25"/>
      <c r="IE57" s="25"/>
      <c r="IF57" s="25"/>
      <c r="IG57" s="25"/>
      <c r="IH57" s="25"/>
      <c r="II57" s="25"/>
      <c r="IJ57" s="25"/>
      <c r="IK57" s="25"/>
      <c r="IL57" s="25"/>
      <c r="IM57" s="25"/>
      <c r="IN57" s="25"/>
    </row>
    <row r="58" spans="1:248" ht="17.399999999999999">
      <c r="A58" s="62"/>
      <c r="B58" s="62"/>
      <c r="C58" s="63"/>
      <c r="D58" s="63"/>
      <c r="E58" s="62"/>
      <c r="F58" s="62"/>
      <c r="G58" s="64"/>
      <c r="H58" s="66"/>
      <c r="I58" s="64"/>
      <c r="J58" s="62"/>
      <c r="K58" s="66"/>
      <c r="L58" s="67"/>
      <c r="M58" s="64"/>
      <c r="N58" s="75"/>
      <c r="O58" s="68"/>
      <c r="P58" s="68"/>
      <c r="Q58" s="69"/>
      <c r="R58" s="66"/>
      <c r="S58" s="67"/>
      <c r="T58" s="66"/>
      <c r="U58" s="66"/>
      <c r="V58" s="96"/>
      <c r="W58" s="96"/>
      <c r="X58" s="66"/>
      <c r="Y58" s="25"/>
      <c r="Z58" s="54" t="str">
        <f t="shared" si="12"/>
        <v/>
      </c>
      <c r="AA58" s="54" t="str">
        <f t="shared" si="13"/>
        <v/>
      </c>
      <c r="AB58" s="54" t="str">
        <f t="shared" si="14"/>
        <v/>
      </c>
      <c r="AC58" s="54" t="str">
        <f t="shared" si="15"/>
        <v/>
      </c>
      <c r="AD58" s="54" t="str">
        <f t="shared" si="16"/>
        <v/>
      </c>
      <c r="AE58" s="1" t="str">
        <f t="shared" si="17"/>
        <v/>
      </c>
      <c r="AF58" s="54" t="str">
        <f t="shared" si="18"/>
        <v/>
      </c>
      <c r="AG58" s="54" t="str">
        <f t="shared" si="19"/>
        <v/>
      </c>
      <c r="AH58" s="54" t="str">
        <f t="shared" si="20"/>
        <v/>
      </c>
      <c r="AI58" s="54" t="str">
        <f t="shared" si="21"/>
        <v/>
      </c>
      <c r="AJ58" s="54" t="str">
        <f t="shared" si="22"/>
        <v/>
      </c>
      <c r="AK58" s="54" t="str">
        <f t="shared" si="23"/>
        <v/>
      </c>
      <c r="AL58" s="1"/>
      <c r="AM58" s="1"/>
      <c r="AN58" s="1"/>
      <c r="AO58" s="1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5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5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5"/>
      <c r="IH58" s="25"/>
      <c r="II58" s="25"/>
      <c r="IJ58" s="25"/>
      <c r="IK58" s="25"/>
      <c r="IL58" s="25"/>
      <c r="IM58" s="25"/>
      <c r="IN58" s="25"/>
    </row>
    <row r="59" spans="1:248" ht="17.399999999999999">
      <c r="A59" s="62"/>
      <c r="B59" s="62"/>
      <c r="C59" s="63"/>
      <c r="D59" s="63"/>
      <c r="E59" s="62"/>
      <c r="F59" s="62"/>
      <c r="G59" s="30"/>
      <c r="H59" s="31"/>
      <c r="I59" s="30"/>
      <c r="J59" s="29"/>
      <c r="K59" s="31"/>
      <c r="L59" s="32"/>
      <c r="M59" s="30"/>
      <c r="N59" s="74"/>
      <c r="O59" s="34"/>
      <c r="P59" s="34"/>
      <c r="Q59" s="35"/>
      <c r="R59" s="31"/>
      <c r="S59" s="32"/>
      <c r="T59" s="31"/>
      <c r="U59" s="31"/>
      <c r="V59" s="96"/>
      <c r="W59" s="96"/>
      <c r="X59" s="31"/>
      <c r="Y59" s="25"/>
      <c r="Z59" s="54" t="str">
        <f t="shared" si="12"/>
        <v/>
      </c>
      <c r="AA59" s="54" t="str">
        <f t="shared" si="13"/>
        <v/>
      </c>
      <c r="AB59" s="54" t="str">
        <f t="shared" si="14"/>
        <v/>
      </c>
      <c r="AC59" s="54" t="str">
        <f t="shared" si="15"/>
        <v/>
      </c>
      <c r="AD59" s="54" t="str">
        <f t="shared" si="16"/>
        <v/>
      </c>
      <c r="AE59" s="1" t="str">
        <f t="shared" si="17"/>
        <v/>
      </c>
      <c r="AF59" s="54" t="str">
        <f t="shared" si="18"/>
        <v/>
      </c>
      <c r="AG59" s="54" t="str">
        <f t="shared" si="19"/>
        <v/>
      </c>
      <c r="AH59" s="54" t="str">
        <f t="shared" si="20"/>
        <v/>
      </c>
      <c r="AI59" s="54" t="str">
        <f t="shared" si="21"/>
        <v/>
      </c>
      <c r="AJ59" s="54" t="str">
        <f t="shared" si="22"/>
        <v/>
      </c>
      <c r="AK59" s="54" t="str">
        <f t="shared" si="23"/>
        <v/>
      </c>
      <c r="AL59" s="1"/>
      <c r="AM59" s="1"/>
      <c r="AN59" s="1"/>
      <c r="AO59" s="1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</row>
    <row r="60" spans="1:248" ht="17.399999999999999">
      <c r="A60" s="62"/>
      <c r="B60" s="62"/>
      <c r="C60" s="63"/>
      <c r="D60" s="63"/>
      <c r="E60" s="62"/>
      <c r="F60" s="62"/>
      <c r="G60" s="64"/>
      <c r="H60" s="66"/>
      <c r="I60" s="64"/>
      <c r="J60" s="62"/>
      <c r="K60" s="66"/>
      <c r="L60" s="67"/>
      <c r="M60" s="64"/>
      <c r="N60" s="75"/>
      <c r="O60" s="68"/>
      <c r="P60" s="68"/>
      <c r="Q60" s="69"/>
      <c r="R60" s="66"/>
      <c r="S60" s="67"/>
      <c r="T60" s="66"/>
      <c r="U60" s="66"/>
      <c r="V60" s="96"/>
      <c r="W60" s="96"/>
      <c r="X60" s="66"/>
      <c r="Y60" s="25"/>
      <c r="Z60" s="54" t="str">
        <f t="shared" si="12"/>
        <v/>
      </c>
      <c r="AA60" s="54" t="str">
        <f t="shared" si="13"/>
        <v/>
      </c>
      <c r="AB60" s="54" t="str">
        <f t="shared" si="14"/>
        <v/>
      </c>
      <c r="AC60" s="54" t="str">
        <f t="shared" si="15"/>
        <v/>
      </c>
      <c r="AD60" s="54" t="str">
        <f t="shared" si="16"/>
        <v/>
      </c>
      <c r="AE60" s="1" t="str">
        <f t="shared" si="17"/>
        <v/>
      </c>
      <c r="AF60" s="54" t="str">
        <f t="shared" si="18"/>
        <v/>
      </c>
      <c r="AG60" s="54" t="str">
        <f t="shared" si="19"/>
        <v/>
      </c>
      <c r="AH60" s="54" t="str">
        <f t="shared" si="20"/>
        <v/>
      </c>
      <c r="AI60" s="54" t="str">
        <f t="shared" si="21"/>
        <v/>
      </c>
      <c r="AJ60" s="54" t="str">
        <f t="shared" si="22"/>
        <v/>
      </c>
      <c r="AK60" s="54" t="str">
        <f t="shared" si="23"/>
        <v/>
      </c>
      <c r="AL60" s="1"/>
      <c r="AM60" s="1"/>
      <c r="AN60" s="1"/>
      <c r="AO60" s="1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  <c r="FI60" s="25"/>
      <c r="FJ60" s="25"/>
      <c r="FK60" s="25"/>
      <c r="FL60" s="25"/>
      <c r="FM60" s="25"/>
      <c r="FN60" s="25"/>
      <c r="FO60" s="25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  <c r="GJ60" s="25"/>
      <c r="GK60" s="25"/>
      <c r="GL60" s="25"/>
      <c r="GM60" s="25"/>
      <c r="GN60" s="25"/>
      <c r="GO60" s="25"/>
      <c r="GP60" s="25"/>
      <c r="GQ60" s="25"/>
      <c r="GR60" s="25"/>
      <c r="GS60" s="25"/>
      <c r="GT60" s="25"/>
      <c r="GU60" s="25"/>
      <c r="GV60" s="25"/>
      <c r="GW60" s="25"/>
      <c r="GX60" s="25"/>
      <c r="GY60" s="25"/>
      <c r="GZ60" s="25"/>
      <c r="HA60" s="25"/>
      <c r="HB60" s="25"/>
      <c r="HC60" s="25"/>
      <c r="HD60" s="25"/>
      <c r="HE60" s="25"/>
      <c r="HF60" s="25"/>
      <c r="HG60" s="25"/>
      <c r="HH60" s="25"/>
      <c r="HI60" s="25"/>
      <c r="HJ60" s="25"/>
      <c r="HK60" s="25"/>
      <c r="HL60" s="25"/>
      <c r="HM60" s="25"/>
      <c r="HN60" s="25"/>
      <c r="HO60" s="25"/>
      <c r="HP60" s="25"/>
      <c r="HQ60" s="25"/>
      <c r="HR60" s="25"/>
      <c r="HS60" s="25"/>
      <c r="HT60" s="25"/>
      <c r="HU60" s="25"/>
      <c r="HV60" s="25"/>
      <c r="HW60" s="25"/>
      <c r="HX60" s="25"/>
      <c r="HY60" s="25"/>
      <c r="HZ60" s="25"/>
      <c r="IA60" s="25"/>
      <c r="IB60" s="25"/>
      <c r="IC60" s="25"/>
      <c r="ID60" s="25"/>
      <c r="IE60" s="25"/>
      <c r="IF60" s="25"/>
      <c r="IG60" s="25"/>
      <c r="IH60" s="25"/>
      <c r="II60" s="25"/>
      <c r="IJ60" s="25"/>
      <c r="IK60" s="25"/>
      <c r="IL60" s="25"/>
      <c r="IM60" s="25"/>
      <c r="IN60" s="25"/>
    </row>
    <row r="61" spans="1:248" ht="17.399999999999999">
      <c r="A61" s="62"/>
      <c r="B61" s="62"/>
      <c r="C61" s="63"/>
      <c r="D61" s="63"/>
      <c r="E61" s="62"/>
      <c r="F61" s="62"/>
      <c r="G61" s="30"/>
      <c r="H61" s="31"/>
      <c r="I61" s="30"/>
      <c r="J61" s="29"/>
      <c r="K61" s="31"/>
      <c r="L61" s="32"/>
      <c r="M61" s="30"/>
      <c r="N61" s="74"/>
      <c r="O61" s="34"/>
      <c r="P61" s="34"/>
      <c r="Q61" s="35"/>
      <c r="R61" s="31"/>
      <c r="S61" s="32"/>
      <c r="T61" s="31"/>
      <c r="U61" s="31"/>
      <c r="V61" s="96"/>
      <c r="W61" s="96"/>
      <c r="X61" s="31"/>
      <c r="Y61" s="25"/>
      <c r="Z61" s="54" t="str">
        <f t="shared" si="12"/>
        <v/>
      </c>
      <c r="AA61" s="54" t="str">
        <f t="shared" si="13"/>
        <v/>
      </c>
      <c r="AB61" s="54" t="str">
        <f t="shared" si="14"/>
        <v/>
      </c>
      <c r="AC61" s="54" t="str">
        <f t="shared" si="15"/>
        <v/>
      </c>
      <c r="AD61" s="54" t="str">
        <f t="shared" si="16"/>
        <v/>
      </c>
      <c r="AE61" s="1" t="str">
        <f t="shared" si="17"/>
        <v/>
      </c>
      <c r="AF61" s="54" t="str">
        <f t="shared" si="18"/>
        <v/>
      </c>
      <c r="AG61" s="54" t="str">
        <f t="shared" si="19"/>
        <v/>
      </c>
      <c r="AH61" s="54" t="str">
        <f t="shared" si="20"/>
        <v/>
      </c>
      <c r="AI61" s="54" t="str">
        <f t="shared" si="21"/>
        <v/>
      </c>
      <c r="AJ61" s="54" t="str">
        <f t="shared" si="22"/>
        <v/>
      </c>
      <c r="AK61" s="54" t="str">
        <f t="shared" si="23"/>
        <v/>
      </c>
      <c r="AL61" s="1"/>
      <c r="AM61" s="1"/>
      <c r="AN61" s="1"/>
      <c r="AO61" s="1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  <c r="GR61" s="25"/>
      <c r="GS61" s="25"/>
      <c r="GT61" s="25"/>
      <c r="GU61" s="25"/>
      <c r="GV61" s="25"/>
      <c r="GW61" s="25"/>
      <c r="GX61" s="25"/>
      <c r="GY61" s="25"/>
      <c r="GZ61" s="25"/>
      <c r="HA61" s="25"/>
      <c r="HB61" s="25"/>
      <c r="HC61" s="25"/>
      <c r="HD61" s="25"/>
      <c r="HE61" s="25"/>
      <c r="HF61" s="25"/>
      <c r="HG61" s="25"/>
      <c r="HH61" s="25"/>
      <c r="HI61" s="25"/>
      <c r="HJ61" s="25"/>
      <c r="HK61" s="25"/>
      <c r="HL61" s="25"/>
      <c r="HM61" s="25"/>
      <c r="HN61" s="25"/>
      <c r="HO61" s="25"/>
      <c r="HP61" s="25"/>
      <c r="HQ61" s="25"/>
      <c r="HR61" s="25"/>
      <c r="HS61" s="25"/>
      <c r="HT61" s="25"/>
      <c r="HU61" s="25"/>
      <c r="HV61" s="25"/>
      <c r="HW61" s="25"/>
      <c r="HX61" s="25"/>
      <c r="HY61" s="25"/>
      <c r="HZ61" s="25"/>
      <c r="IA61" s="25"/>
      <c r="IB61" s="25"/>
      <c r="IC61" s="25"/>
      <c r="ID61" s="25"/>
      <c r="IE61" s="25"/>
      <c r="IF61" s="25"/>
      <c r="IG61" s="25"/>
      <c r="IH61" s="25"/>
      <c r="II61" s="25"/>
      <c r="IJ61" s="25"/>
      <c r="IK61" s="25"/>
      <c r="IL61" s="25"/>
      <c r="IM61" s="25"/>
      <c r="IN61" s="25"/>
    </row>
    <row r="62" spans="1:248" ht="17.399999999999999">
      <c r="A62" s="62"/>
      <c r="B62" s="62"/>
      <c r="C62" s="63"/>
      <c r="D62" s="63"/>
      <c r="E62" s="62"/>
      <c r="F62" s="62"/>
      <c r="G62" s="30"/>
      <c r="H62" s="31"/>
      <c r="I62" s="30"/>
      <c r="J62" s="29"/>
      <c r="K62" s="31"/>
      <c r="L62" s="32"/>
      <c r="M62" s="30"/>
      <c r="N62" s="74"/>
      <c r="O62" s="34"/>
      <c r="P62" s="34"/>
      <c r="Q62" s="35"/>
      <c r="R62" s="31"/>
      <c r="S62" s="32"/>
      <c r="T62" s="31"/>
      <c r="U62" s="31"/>
      <c r="V62" s="96"/>
      <c r="W62" s="96"/>
      <c r="X62" s="31"/>
      <c r="Y62" s="25"/>
      <c r="Z62" s="54"/>
      <c r="AA62" s="54"/>
      <c r="AB62" s="54"/>
      <c r="AC62" s="54"/>
      <c r="AD62" s="54"/>
      <c r="AE62" s="1"/>
      <c r="AF62" s="54"/>
      <c r="AG62" s="54"/>
      <c r="AH62" s="54"/>
      <c r="AI62" s="54"/>
      <c r="AJ62" s="54"/>
      <c r="AK62" s="54"/>
      <c r="AL62" s="1"/>
      <c r="AM62" s="1"/>
      <c r="AN62" s="1"/>
      <c r="AO62" s="1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25"/>
      <c r="HG62" s="25"/>
      <c r="HH62" s="25"/>
      <c r="HI62" s="25"/>
      <c r="HJ62" s="25"/>
      <c r="HK62" s="25"/>
      <c r="HL62" s="25"/>
      <c r="HM62" s="25"/>
      <c r="HN62" s="25"/>
      <c r="HO62" s="25"/>
      <c r="HP62" s="25"/>
      <c r="HQ62" s="25"/>
      <c r="HR62" s="25"/>
      <c r="HS62" s="25"/>
      <c r="HT62" s="25"/>
      <c r="HU62" s="25"/>
      <c r="HV62" s="25"/>
      <c r="HW62" s="25"/>
      <c r="HX62" s="25"/>
      <c r="HY62" s="25"/>
      <c r="HZ62" s="25"/>
      <c r="IA62" s="25"/>
      <c r="IB62" s="25"/>
      <c r="IC62" s="25"/>
      <c r="ID62" s="25"/>
      <c r="IE62" s="25"/>
      <c r="IF62" s="25"/>
      <c r="IG62" s="25"/>
      <c r="IH62" s="25"/>
      <c r="II62" s="25"/>
      <c r="IJ62" s="25"/>
      <c r="IK62" s="25"/>
      <c r="IL62" s="25"/>
      <c r="IM62" s="25"/>
      <c r="IN62" s="25"/>
    </row>
    <row r="63" spans="1:248" ht="17.399999999999999">
      <c r="A63" s="62"/>
      <c r="B63" s="62"/>
      <c r="C63" s="63"/>
      <c r="D63" s="63"/>
      <c r="E63" s="62"/>
      <c r="F63" s="62"/>
      <c r="G63" s="30"/>
      <c r="H63" s="31"/>
      <c r="I63" s="30"/>
      <c r="J63" s="29"/>
      <c r="K63" s="31"/>
      <c r="L63" s="32"/>
      <c r="M63" s="30"/>
      <c r="N63" s="74"/>
      <c r="O63" s="34"/>
      <c r="P63" s="34"/>
      <c r="Q63" s="35"/>
      <c r="R63" s="31"/>
      <c r="S63" s="32"/>
      <c r="T63" s="31"/>
      <c r="U63" s="31"/>
      <c r="V63" s="96"/>
      <c r="W63" s="96"/>
      <c r="X63" s="31"/>
      <c r="Y63" s="25"/>
      <c r="Z63" s="54" t="str">
        <f>IF(P63=300,Q63,"")</f>
        <v/>
      </c>
      <c r="AA63" s="54" t="str">
        <f>IF(P63=375,Q63,"")</f>
        <v/>
      </c>
      <c r="AB63" s="54" t="str">
        <f>IF(P63=450,Q63,"")</f>
        <v/>
      </c>
      <c r="AC63" s="54" t="str">
        <f>IF(P63=525,Q63,"")</f>
        <v/>
      </c>
      <c r="AD63" s="54" t="str">
        <f>IF(P63=600,Q63,"")</f>
        <v/>
      </c>
      <c r="AE63" s="1" t="str">
        <f>IF(P63=675,Q63,"")</f>
        <v/>
      </c>
      <c r="AF63" s="54" t="str">
        <f>IF(P63=750,Q63,"")</f>
        <v/>
      </c>
      <c r="AG63" s="54" t="str">
        <f>IF(P63=825,Q63,"")</f>
        <v/>
      </c>
      <c r="AH63" s="54" t="str">
        <f>IF(P63=900,Q63,"")</f>
        <v/>
      </c>
      <c r="AI63" s="54" t="str">
        <f>IF(P63=1050,Q63,"")</f>
        <v/>
      </c>
      <c r="AJ63" s="54" t="str">
        <f>IF(P63=1200,Q63,"")</f>
        <v/>
      </c>
      <c r="AK63" s="54" t="str">
        <f>IF(P63=1400,Q63,"")</f>
        <v/>
      </c>
      <c r="AL63" s="1"/>
      <c r="AM63" s="1"/>
      <c r="AN63" s="1"/>
      <c r="AO63" s="1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  <c r="GR63" s="25"/>
      <c r="GS63" s="25"/>
      <c r="GT63" s="25"/>
      <c r="GU63" s="25"/>
      <c r="GV63" s="25"/>
      <c r="GW63" s="25"/>
      <c r="GX63" s="25"/>
      <c r="GY63" s="25"/>
      <c r="GZ63" s="25"/>
      <c r="HA63" s="25"/>
      <c r="HB63" s="25"/>
      <c r="HC63" s="25"/>
      <c r="HD63" s="25"/>
      <c r="HE63" s="25"/>
      <c r="HF63" s="25"/>
      <c r="HG63" s="25"/>
      <c r="HH63" s="25"/>
      <c r="HI63" s="25"/>
      <c r="HJ63" s="25"/>
      <c r="HK63" s="25"/>
      <c r="HL63" s="25"/>
      <c r="HM63" s="25"/>
      <c r="HN63" s="25"/>
      <c r="HO63" s="25"/>
      <c r="HP63" s="25"/>
      <c r="HQ63" s="25"/>
      <c r="HR63" s="25"/>
      <c r="HS63" s="25"/>
      <c r="HT63" s="25"/>
      <c r="HU63" s="25"/>
      <c r="HV63" s="25"/>
      <c r="HW63" s="25"/>
      <c r="HX63" s="25"/>
      <c r="HY63" s="25"/>
      <c r="HZ63" s="25"/>
      <c r="IA63" s="25"/>
      <c r="IB63" s="25"/>
      <c r="IC63" s="25"/>
      <c r="ID63" s="25"/>
      <c r="IE63" s="25"/>
      <c r="IF63" s="25"/>
      <c r="IG63" s="25"/>
      <c r="IH63" s="25"/>
      <c r="II63" s="25"/>
      <c r="IJ63" s="25"/>
      <c r="IK63" s="25"/>
      <c r="IL63" s="25"/>
      <c r="IM63" s="25"/>
      <c r="IN63" s="25"/>
    </row>
    <row r="64" spans="1:248" ht="17.399999999999999">
      <c r="A64" s="62"/>
      <c r="B64" s="62"/>
      <c r="C64" s="63"/>
      <c r="D64" s="63"/>
      <c r="E64" s="62"/>
      <c r="F64" s="62"/>
      <c r="G64" s="30"/>
      <c r="H64" s="31"/>
      <c r="I64" s="30"/>
      <c r="J64" s="45"/>
      <c r="K64" s="31"/>
      <c r="L64" s="32"/>
      <c r="M64" s="30"/>
      <c r="N64" s="74"/>
      <c r="O64" s="34"/>
      <c r="P64" s="34"/>
      <c r="Q64" s="35"/>
      <c r="R64" s="31"/>
      <c r="S64" s="32"/>
      <c r="T64" s="31"/>
      <c r="U64" s="31"/>
      <c r="V64" s="96"/>
      <c r="W64" s="96"/>
      <c r="X64" s="31"/>
      <c r="Y64" s="25"/>
      <c r="Z64" s="54" t="str">
        <f>IF(P64=300,Q64,"")</f>
        <v/>
      </c>
      <c r="AA64" s="54" t="str">
        <f>IF(P64=375,Q64,"")</f>
        <v/>
      </c>
      <c r="AB64" s="54" t="str">
        <f>IF(P64=450,Q64,"")</f>
        <v/>
      </c>
      <c r="AC64" s="54" t="str">
        <f>IF(P64=525,Q64,"")</f>
        <v/>
      </c>
      <c r="AD64" s="54" t="str">
        <f>IF(P64=600,Q64,"")</f>
        <v/>
      </c>
      <c r="AE64" s="1" t="str">
        <f>IF(P64=675,Q64,"")</f>
        <v/>
      </c>
      <c r="AF64" s="54" t="str">
        <f>IF(P64=750,Q64,"")</f>
        <v/>
      </c>
      <c r="AG64" s="54" t="str">
        <f>IF(P64=825,Q64,"")</f>
        <v/>
      </c>
      <c r="AH64" s="54" t="str">
        <f>IF(P64=900,Q64,"")</f>
        <v/>
      </c>
      <c r="AI64" s="54" t="str">
        <f>IF(P64=1050,Q64,"")</f>
        <v/>
      </c>
      <c r="AJ64" s="54" t="str">
        <f>IF(P64=1200,Q64,"")</f>
        <v/>
      </c>
      <c r="AK64" s="54" t="str">
        <f>IF(P64=1400,Q64,"")</f>
        <v/>
      </c>
      <c r="AL64" s="1"/>
      <c r="AM64" s="1"/>
      <c r="AN64" s="1"/>
      <c r="AO64" s="1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  <c r="GR64" s="25"/>
      <c r="GS64" s="25"/>
      <c r="GT64" s="25"/>
      <c r="GU64" s="25"/>
      <c r="GV64" s="25"/>
      <c r="GW64" s="25"/>
      <c r="GX64" s="25"/>
      <c r="GY64" s="25"/>
      <c r="GZ64" s="25"/>
      <c r="HA64" s="25"/>
      <c r="HB64" s="25"/>
      <c r="HC64" s="25"/>
      <c r="HD64" s="25"/>
      <c r="HE64" s="25"/>
      <c r="HF64" s="25"/>
      <c r="HG64" s="25"/>
      <c r="HH64" s="25"/>
      <c r="HI64" s="25"/>
      <c r="HJ64" s="25"/>
      <c r="HK64" s="25"/>
      <c r="HL64" s="25"/>
      <c r="HM64" s="25"/>
      <c r="HN64" s="25"/>
      <c r="HO64" s="25"/>
      <c r="HP64" s="25"/>
      <c r="HQ64" s="25"/>
      <c r="HR64" s="25"/>
      <c r="HS64" s="25"/>
      <c r="HT64" s="25"/>
      <c r="HU64" s="25"/>
      <c r="HV64" s="25"/>
      <c r="HW64" s="25"/>
      <c r="HX64" s="25"/>
      <c r="HY64" s="25"/>
      <c r="HZ64" s="25"/>
      <c r="IA64" s="25"/>
      <c r="IB64" s="25"/>
      <c r="IC64" s="25"/>
      <c r="ID64" s="25"/>
      <c r="IE64" s="25"/>
      <c r="IF64" s="25"/>
      <c r="IG64" s="25"/>
      <c r="IH64" s="25"/>
      <c r="II64" s="25"/>
      <c r="IJ64" s="25"/>
      <c r="IK64" s="25"/>
      <c r="IL64" s="25"/>
      <c r="IM64" s="25"/>
      <c r="IN64" s="25"/>
    </row>
    <row r="65" spans="1:248" ht="17.399999999999999">
      <c r="A65" s="62"/>
      <c r="B65" s="62"/>
      <c r="C65" s="63"/>
      <c r="D65" s="63"/>
      <c r="E65" s="62"/>
      <c r="F65" s="62"/>
      <c r="G65" s="30"/>
      <c r="H65" s="31"/>
      <c r="I65" s="30"/>
      <c r="J65" s="29"/>
      <c r="K65" s="31"/>
      <c r="L65" s="32"/>
      <c r="M65" s="30"/>
      <c r="N65" s="74"/>
      <c r="O65" s="34"/>
      <c r="P65" s="34"/>
      <c r="Q65" s="35"/>
      <c r="R65" s="31"/>
      <c r="S65" s="32"/>
      <c r="T65" s="31"/>
      <c r="U65" s="31"/>
      <c r="V65" s="96"/>
      <c r="W65" s="96"/>
      <c r="X65" s="31"/>
      <c r="Y65" s="25"/>
      <c r="Z65" s="54"/>
      <c r="AA65" s="54"/>
      <c r="AB65" s="54"/>
      <c r="AC65" s="54"/>
      <c r="AD65" s="54"/>
      <c r="AE65" s="1"/>
      <c r="AF65" s="54"/>
      <c r="AG65" s="54"/>
      <c r="AH65" s="54"/>
      <c r="AI65" s="54"/>
      <c r="AJ65" s="54"/>
      <c r="AK65" s="54"/>
      <c r="AL65" s="1"/>
      <c r="AM65" s="1"/>
      <c r="AN65" s="1"/>
      <c r="AO65" s="1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25"/>
      <c r="GM65" s="25"/>
      <c r="GN65" s="25"/>
      <c r="GO65" s="25"/>
      <c r="GP65" s="25"/>
      <c r="GQ65" s="25"/>
      <c r="GR65" s="25"/>
      <c r="GS65" s="25"/>
      <c r="GT65" s="25"/>
      <c r="GU65" s="25"/>
      <c r="GV65" s="25"/>
      <c r="GW65" s="25"/>
      <c r="GX65" s="25"/>
      <c r="GY65" s="25"/>
      <c r="GZ65" s="25"/>
      <c r="HA65" s="25"/>
      <c r="HB65" s="25"/>
      <c r="HC65" s="25"/>
      <c r="HD65" s="25"/>
      <c r="HE65" s="25"/>
      <c r="HF65" s="25"/>
      <c r="HG65" s="25"/>
      <c r="HH65" s="25"/>
      <c r="HI65" s="25"/>
      <c r="HJ65" s="25"/>
      <c r="HK65" s="25"/>
      <c r="HL65" s="25"/>
      <c r="HM65" s="25"/>
      <c r="HN65" s="25"/>
      <c r="HO65" s="25"/>
      <c r="HP65" s="25"/>
      <c r="HQ65" s="25"/>
      <c r="HR65" s="25"/>
      <c r="HS65" s="25"/>
      <c r="HT65" s="25"/>
      <c r="HU65" s="25"/>
      <c r="HV65" s="25"/>
      <c r="HW65" s="25"/>
      <c r="HX65" s="25"/>
      <c r="HY65" s="25"/>
      <c r="HZ65" s="25"/>
      <c r="IA65" s="25"/>
      <c r="IB65" s="25"/>
      <c r="IC65" s="25"/>
      <c r="ID65" s="25"/>
      <c r="IE65" s="25"/>
      <c r="IF65" s="25"/>
      <c r="IG65" s="25"/>
      <c r="IH65" s="25"/>
      <c r="II65" s="25"/>
      <c r="IJ65" s="25"/>
      <c r="IK65" s="25"/>
      <c r="IL65" s="25"/>
      <c r="IM65" s="25"/>
      <c r="IN65" s="25"/>
    </row>
    <row r="66" spans="1:248" ht="17.399999999999999">
      <c r="A66" s="62"/>
      <c r="B66" s="62"/>
      <c r="C66" s="63"/>
      <c r="D66" s="63"/>
      <c r="E66" s="62"/>
      <c r="F66" s="62"/>
      <c r="G66" s="30"/>
      <c r="H66" s="31"/>
      <c r="I66" s="30"/>
      <c r="J66" s="29"/>
      <c r="K66" s="31"/>
      <c r="L66" s="67"/>
      <c r="M66" s="30"/>
      <c r="N66" s="74"/>
      <c r="O66" s="34"/>
      <c r="P66" s="34"/>
      <c r="Q66" s="35"/>
      <c r="R66" s="31"/>
      <c r="S66" s="32"/>
      <c r="T66" s="31"/>
      <c r="U66" s="31"/>
      <c r="V66" s="96"/>
      <c r="W66" s="96"/>
      <c r="X66" s="31"/>
      <c r="Y66" s="25"/>
      <c r="Z66" s="54"/>
      <c r="AA66" s="54"/>
      <c r="AB66" s="54"/>
      <c r="AC66" s="54"/>
      <c r="AD66" s="54"/>
      <c r="AE66" s="1"/>
      <c r="AF66" s="54"/>
      <c r="AG66" s="54"/>
      <c r="AH66" s="54"/>
      <c r="AI66" s="54"/>
      <c r="AJ66" s="54"/>
      <c r="AK66" s="54"/>
      <c r="AL66" s="1"/>
      <c r="AM66" s="1"/>
      <c r="AN66" s="1"/>
      <c r="AO66" s="1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5"/>
      <c r="FB66" s="25"/>
      <c r="FC66" s="25"/>
      <c r="FD66" s="25"/>
      <c r="FE66" s="25"/>
      <c r="FF66" s="25"/>
      <c r="FG66" s="25"/>
      <c r="FH66" s="25"/>
      <c r="FI66" s="25"/>
      <c r="FJ66" s="25"/>
      <c r="FK66" s="25"/>
      <c r="FL66" s="25"/>
      <c r="FM66" s="25"/>
      <c r="FN66" s="25"/>
      <c r="FO66" s="25"/>
      <c r="FP66" s="25"/>
      <c r="FQ66" s="25"/>
      <c r="FR66" s="25"/>
      <c r="FS66" s="25"/>
      <c r="FT66" s="25"/>
      <c r="FU66" s="25"/>
      <c r="FV66" s="25"/>
      <c r="FW66" s="25"/>
      <c r="FX66" s="25"/>
      <c r="FY66" s="25"/>
      <c r="FZ66" s="25"/>
      <c r="GA66" s="25"/>
      <c r="GB66" s="25"/>
      <c r="GC66" s="25"/>
      <c r="GD66" s="25"/>
      <c r="GE66" s="25"/>
      <c r="GF66" s="25"/>
      <c r="GG66" s="25"/>
      <c r="GH66" s="25"/>
      <c r="GI66" s="25"/>
      <c r="GJ66" s="25"/>
      <c r="GK66" s="25"/>
      <c r="GL66" s="25"/>
      <c r="GM66" s="25"/>
      <c r="GN66" s="25"/>
      <c r="GO66" s="25"/>
      <c r="GP66" s="25"/>
      <c r="GQ66" s="25"/>
      <c r="GR66" s="25"/>
      <c r="GS66" s="25"/>
      <c r="GT66" s="25"/>
      <c r="GU66" s="25"/>
      <c r="GV66" s="25"/>
      <c r="GW66" s="25"/>
      <c r="GX66" s="25"/>
      <c r="GY66" s="25"/>
      <c r="GZ66" s="25"/>
      <c r="HA66" s="25"/>
      <c r="HB66" s="25"/>
      <c r="HC66" s="25"/>
      <c r="HD66" s="25"/>
      <c r="HE66" s="25"/>
      <c r="HF66" s="25"/>
      <c r="HG66" s="25"/>
      <c r="HH66" s="25"/>
      <c r="HI66" s="25"/>
      <c r="HJ66" s="25"/>
      <c r="HK66" s="25"/>
      <c r="HL66" s="25"/>
      <c r="HM66" s="25"/>
      <c r="HN66" s="25"/>
      <c r="HO66" s="25"/>
      <c r="HP66" s="25"/>
      <c r="HQ66" s="25"/>
      <c r="HR66" s="25"/>
      <c r="HS66" s="25"/>
      <c r="HT66" s="25"/>
      <c r="HU66" s="25"/>
      <c r="HV66" s="25"/>
      <c r="HW66" s="25"/>
      <c r="HX66" s="25"/>
      <c r="HY66" s="25"/>
      <c r="HZ66" s="25"/>
      <c r="IA66" s="25"/>
      <c r="IB66" s="25"/>
      <c r="IC66" s="25"/>
      <c r="ID66" s="25"/>
      <c r="IE66" s="25"/>
      <c r="IF66" s="25"/>
      <c r="IG66" s="25"/>
      <c r="IH66" s="25"/>
      <c r="II66" s="25"/>
      <c r="IJ66" s="25"/>
      <c r="IK66" s="25"/>
      <c r="IL66" s="25"/>
      <c r="IM66" s="25"/>
      <c r="IN66" s="25"/>
    </row>
    <row r="67" spans="1:248" ht="17.399999999999999">
      <c r="A67" s="62"/>
      <c r="B67" s="62"/>
      <c r="C67" s="63"/>
      <c r="D67" s="63"/>
      <c r="E67" s="62"/>
      <c r="F67" s="62"/>
      <c r="G67" s="30"/>
      <c r="H67" s="31"/>
      <c r="I67" s="30"/>
      <c r="J67" s="29"/>
      <c r="K67" s="31"/>
      <c r="L67" s="93"/>
      <c r="M67" s="64"/>
      <c r="N67" s="75"/>
      <c r="O67" s="68"/>
      <c r="P67" s="68"/>
      <c r="Q67" s="69"/>
      <c r="R67" s="66"/>
      <c r="S67" s="67"/>
      <c r="T67" s="66"/>
      <c r="U67" s="66"/>
      <c r="V67" s="97"/>
      <c r="W67" s="96"/>
      <c r="X67" s="31"/>
      <c r="Y67" s="25"/>
      <c r="Z67" s="54"/>
      <c r="AA67" s="54"/>
      <c r="AB67" s="54"/>
      <c r="AC67" s="54"/>
      <c r="AD67" s="54"/>
      <c r="AE67" s="1"/>
      <c r="AF67" s="54"/>
      <c r="AG67" s="54"/>
      <c r="AH67" s="54"/>
      <c r="AI67" s="54"/>
      <c r="AJ67" s="54"/>
      <c r="AK67" s="54"/>
      <c r="AL67" s="1"/>
      <c r="AM67" s="1"/>
      <c r="AN67" s="1"/>
      <c r="AO67" s="1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5"/>
      <c r="FO67" s="25"/>
      <c r="FP67" s="25"/>
      <c r="FQ67" s="25"/>
      <c r="FR67" s="25"/>
      <c r="FS67" s="25"/>
      <c r="FT67" s="25"/>
      <c r="FU67" s="25"/>
      <c r="FV67" s="25"/>
      <c r="FW67" s="25"/>
      <c r="FX67" s="25"/>
      <c r="FY67" s="25"/>
      <c r="FZ67" s="25"/>
      <c r="GA67" s="25"/>
      <c r="GB67" s="25"/>
      <c r="GC67" s="25"/>
      <c r="GD67" s="25"/>
      <c r="GE67" s="25"/>
      <c r="GF67" s="25"/>
      <c r="GG67" s="25"/>
      <c r="GH67" s="25"/>
      <c r="GI67" s="25"/>
      <c r="GJ67" s="25"/>
      <c r="GK67" s="25"/>
      <c r="GL67" s="25"/>
      <c r="GM67" s="25"/>
      <c r="GN67" s="25"/>
      <c r="GO67" s="25"/>
      <c r="GP67" s="25"/>
      <c r="GQ67" s="25"/>
      <c r="GR67" s="25"/>
      <c r="GS67" s="25"/>
      <c r="GT67" s="25"/>
      <c r="GU67" s="25"/>
      <c r="GV67" s="25"/>
      <c r="GW67" s="25"/>
      <c r="GX67" s="25"/>
      <c r="GY67" s="25"/>
      <c r="GZ67" s="25"/>
      <c r="HA67" s="25"/>
      <c r="HB67" s="25"/>
      <c r="HC67" s="25"/>
      <c r="HD67" s="25"/>
      <c r="HE67" s="25"/>
      <c r="HF67" s="25"/>
      <c r="HG67" s="25"/>
      <c r="HH67" s="25"/>
      <c r="HI67" s="25"/>
      <c r="HJ67" s="25"/>
      <c r="HK67" s="25"/>
      <c r="HL67" s="25"/>
      <c r="HM67" s="25"/>
      <c r="HN67" s="25"/>
      <c r="HO67" s="25"/>
      <c r="HP67" s="25"/>
      <c r="HQ67" s="25"/>
      <c r="HR67" s="25"/>
      <c r="HS67" s="25"/>
      <c r="HT67" s="25"/>
      <c r="HU67" s="25"/>
      <c r="HV67" s="25"/>
      <c r="HW67" s="25"/>
      <c r="HX67" s="25"/>
      <c r="HY67" s="25"/>
      <c r="HZ67" s="25"/>
      <c r="IA67" s="25"/>
      <c r="IB67" s="25"/>
      <c r="IC67" s="25"/>
      <c r="ID67" s="25"/>
      <c r="IE67" s="25"/>
      <c r="IF67" s="25"/>
      <c r="IG67" s="25"/>
      <c r="IH67" s="25"/>
      <c r="II67" s="25"/>
      <c r="IJ67" s="25"/>
      <c r="IK67" s="25"/>
      <c r="IL67" s="25"/>
      <c r="IM67" s="25"/>
      <c r="IN67" s="25"/>
    </row>
    <row r="68" spans="1:248" ht="17.399999999999999">
      <c r="A68" s="62"/>
      <c r="B68" s="62"/>
      <c r="C68" s="63"/>
      <c r="D68" s="63"/>
      <c r="E68" s="62"/>
      <c r="F68" s="62"/>
      <c r="G68" s="30"/>
      <c r="H68" s="31"/>
      <c r="I68" s="30"/>
      <c r="J68" s="45"/>
      <c r="K68" s="31"/>
      <c r="L68" s="67"/>
      <c r="M68" s="30"/>
      <c r="N68" s="74"/>
      <c r="O68" s="34"/>
      <c r="P68" s="34"/>
      <c r="Q68" s="35"/>
      <c r="R68" s="31"/>
      <c r="S68" s="32"/>
      <c r="T68" s="31"/>
      <c r="U68" s="31"/>
      <c r="V68" s="96"/>
      <c r="W68" s="96"/>
      <c r="X68" s="31"/>
      <c r="Y68" s="25"/>
      <c r="Z68" s="54" t="str">
        <f t="shared" ref="Z68:Z74" si="24">IF(P68=300,Q68,"")</f>
        <v/>
      </c>
      <c r="AA68" s="54" t="str">
        <f t="shared" ref="AA68:AA74" si="25">IF(P68=375,Q68,"")</f>
        <v/>
      </c>
      <c r="AB68" s="54" t="str">
        <f t="shared" ref="AB68:AB74" si="26">IF(P68=450,Q68,"")</f>
        <v/>
      </c>
      <c r="AC68" s="54" t="str">
        <f t="shared" ref="AC68:AC74" si="27">IF(P68=525,Q68,"")</f>
        <v/>
      </c>
      <c r="AD68" s="54" t="str">
        <f t="shared" ref="AD68:AD74" si="28">IF(P68=600,Q68,"")</f>
        <v/>
      </c>
      <c r="AE68" s="1" t="str">
        <f t="shared" ref="AE68:AE74" si="29">IF(P68=675,Q68,"")</f>
        <v/>
      </c>
      <c r="AF68" s="54" t="str">
        <f t="shared" ref="AF68:AF74" si="30">IF(P68=750,Q68,"")</f>
        <v/>
      </c>
      <c r="AG68" s="54" t="str">
        <f t="shared" ref="AG68:AG74" si="31">IF(P68=825,Q68,"")</f>
        <v/>
      </c>
      <c r="AH68" s="54" t="str">
        <f t="shared" ref="AH68:AH74" si="32">IF(P68=900,Q68,"")</f>
        <v/>
      </c>
      <c r="AI68" s="54" t="str">
        <f t="shared" ref="AI68:AI74" si="33">IF(P68=1050,Q68,"")</f>
        <v/>
      </c>
      <c r="AJ68" s="54" t="str">
        <f t="shared" ref="AJ68:AJ74" si="34">IF(P68=1200,Q68,"")</f>
        <v/>
      </c>
      <c r="AK68" s="54" t="str">
        <f t="shared" ref="AK68:AK74" si="35">IF(P68=1400,Q68,"")</f>
        <v/>
      </c>
      <c r="AL68" s="1"/>
      <c r="AM68" s="1"/>
      <c r="AN68" s="1"/>
      <c r="AO68" s="1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25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25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25"/>
      <c r="GM68" s="25"/>
      <c r="GN68" s="25"/>
      <c r="GO68" s="25"/>
      <c r="GP68" s="25"/>
      <c r="GQ68" s="25"/>
      <c r="GR68" s="25"/>
      <c r="GS68" s="25"/>
      <c r="GT68" s="25"/>
      <c r="GU68" s="25"/>
      <c r="GV68" s="25"/>
      <c r="GW68" s="25"/>
      <c r="GX68" s="25"/>
      <c r="GY68" s="25"/>
      <c r="GZ68" s="25"/>
      <c r="HA68" s="25"/>
      <c r="HB68" s="25"/>
      <c r="HC68" s="25"/>
      <c r="HD68" s="25"/>
      <c r="HE68" s="25"/>
      <c r="HF68" s="25"/>
      <c r="HG68" s="25"/>
      <c r="HH68" s="25"/>
      <c r="HI68" s="25"/>
      <c r="HJ68" s="25"/>
      <c r="HK68" s="25"/>
      <c r="HL68" s="25"/>
      <c r="HM68" s="25"/>
      <c r="HN68" s="25"/>
      <c r="HO68" s="25"/>
      <c r="HP68" s="25"/>
      <c r="HQ68" s="25"/>
      <c r="HR68" s="25"/>
      <c r="HS68" s="25"/>
      <c r="HT68" s="25"/>
      <c r="HU68" s="25"/>
      <c r="HV68" s="25"/>
      <c r="HW68" s="25"/>
      <c r="HX68" s="25"/>
      <c r="HY68" s="25"/>
      <c r="HZ68" s="25"/>
      <c r="IA68" s="25"/>
      <c r="IB68" s="25"/>
      <c r="IC68" s="25"/>
      <c r="ID68" s="25"/>
      <c r="IE68" s="25"/>
      <c r="IF68" s="25"/>
      <c r="IG68" s="25"/>
      <c r="IH68" s="25"/>
      <c r="II68" s="25"/>
      <c r="IJ68" s="25"/>
      <c r="IK68" s="25"/>
      <c r="IL68" s="25"/>
      <c r="IM68" s="25"/>
      <c r="IN68" s="25"/>
    </row>
    <row r="69" spans="1:248" ht="17.399999999999999">
      <c r="A69" s="62"/>
      <c r="B69" s="62"/>
      <c r="C69" s="63"/>
      <c r="D69" s="63"/>
      <c r="E69" s="62"/>
      <c r="F69" s="62"/>
      <c r="G69" s="30"/>
      <c r="H69" s="31"/>
      <c r="I69" s="30"/>
      <c r="J69" s="45"/>
      <c r="K69" s="31"/>
      <c r="L69" s="67"/>
      <c r="M69" s="30"/>
      <c r="N69" s="74"/>
      <c r="O69" s="34"/>
      <c r="P69" s="34"/>
      <c r="Q69" s="35"/>
      <c r="R69" s="31"/>
      <c r="S69" s="32"/>
      <c r="T69" s="31"/>
      <c r="U69" s="31"/>
      <c r="V69" s="96"/>
      <c r="W69" s="96"/>
      <c r="X69" s="31"/>
      <c r="Y69" s="25"/>
      <c r="Z69" s="54" t="str">
        <f t="shared" si="24"/>
        <v/>
      </c>
      <c r="AA69" s="54" t="str">
        <f t="shared" si="25"/>
        <v/>
      </c>
      <c r="AB69" s="54" t="str">
        <f t="shared" si="26"/>
        <v/>
      </c>
      <c r="AC69" s="54" t="str">
        <f t="shared" si="27"/>
        <v/>
      </c>
      <c r="AD69" s="54" t="str">
        <f t="shared" si="28"/>
        <v/>
      </c>
      <c r="AE69" s="1" t="str">
        <f t="shared" si="29"/>
        <v/>
      </c>
      <c r="AF69" s="54" t="str">
        <f t="shared" si="30"/>
        <v/>
      </c>
      <c r="AG69" s="54" t="str">
        <f t="shared" si="31"/>
        <v/>
      </c>
      <c r="AH69" s="54" t="str">
        <f t="shared" si="32"/>
        <v/>
      </c>
      <c r="AI69" s="54" t="str">
        <f t="shared" si="33"/>
        <v/>
      </c>
      <c r="AJ69" s="54" t="str">
        <f t="shared" si="34"/>
        <v/>
      </c>
      <c r="AK69" s="54" t="str">
        <f t="shared" si="35"/>
        <v/>
      </c>
      <c r="AL69" s="1"/>
      <c r="AM69" s="1"/>
      <c r="AN69" s="1"/>
      <c r="AO69" s="1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  <c r="GR69" s="25"/>
      <c r="GS69" s="25"/>
      <c r="GT69" s="25"/>
      <c r="GU69" s="25"/>
      <c r="GV69" s="25"/>
      <c r="GW69" s="25"/>
      <c r="GX69" s="25"/>
      <c r="GY69" s="25"/>
      <c r="GZ69" s="25"/>
      <c r="HA69" s="25"/>
      <c r="HB69" s="25"/>
      <c r="HC69" s="25"/>
      <c r="HD69" s="25"/>
      <c r="HE69" s="25"/>
      <c r="HF69" s="25"/>
      <c r="HG69" s="25"/>
      <c r="HH69" s="25"/>
      <c r="HI69" s="25"/>
      <c r="HJ69" s="25"/>
      <c r="HK69" s="25"/>
      <c r="HL69" s="25"/>
      <c r="HM69" s="25"/>
      <c r="HN69" s="25"/>
      <c r="HO69" s="25"/>
      <c r="HP69" s="25"/>
      <c r="HQ69" s="25"/>
      <c r="HR69" s="25"/>
      <c r="HS69" s="25"/>
      <c r="HT69" s="25"/>
      <c r="HU69" s="25"/>
      <c r="HV69" s="25"/>
      <c r="HW69" s="25"/>
      <c r="HX69" s="25"/>
      <c r="HY69" s="25"/>
      <c r="HZ69" s="25"/>
      <c r="IA69" s="25"/>
      <c r="IB69" s="25"/>
      <c r="IC69" s="25"/>
      <c r="ID69" s="25"/>
      <c r="IE69" s="25"/>
      <c r="IF69" s="25"/>
      <c r="IG69" s="25"/>
      <c r="IH69" s="25"/>
      <c r="II69" s="25"/>
      <c r="IJ69" s="25"/>
      <c r="IK69" s="25"/>
      <c r="IL69" s="25"/>
      <c r="IM69" s="25"/>
      <c r="IN69" s="25"/>
    </row>
    <row r="70" spans="1:248" ht="17.399999999999999">
      <c r="A70" s="62"/>
      <c r="B70" s="62"/>
      <c r="C70" s="63"/>
      <c r="D70" s="63"/>
      <c r="E70" s="62"/>
      <c r="F70" s="62"/>
      <c r="G70" s="62"/>
      <c r="H70" s="66"/>
      <c r="I70" s="64"/>
      <c r="J70" s="62"/>
      <c r="K70" s="66"/>
      <c r="L70" s="67"/>
      <c r="M70" s="64"/>
      <c r="N70" s="75"/>
      <c r="O70" s="68"/>
      <c r="P70" s="68"/>
      <c r="Q70" s="69"/>
      <c r="R70" s="66"/>
      <c r="S70" s="67"/>
      <c r="T70" s="66"/>
      <c r="U70" s="66"/>
      <c r="V70" s="96"/>
      <c r="W70" s="96"/>
      <c r="X70" s="66"/>
      <c r="Y70" s="25"/>
      <c r="Z70" s="54" t="str">
        <f t="shared" si="24"/>
        <v/>
      </c>
      <c r="AA70" s="54" t="str">
        <f t="shared" si="25"/>
        <v/>
      </c>
      <c r="AB70" s="54" t="str">
        <f t="shared" si="26"/>
        <v/>
      </c>
      <c r="AC70" s="54" t="str">
        <f t="shared" si="27"/>
        <v/>
      </c>
      <c r="AD70" s="54" t="str">
        <f t="shared" si="28"/>
        <v/>
      </c>
      <c r="AE70" s="1" t="str">
        <f t="shared" si="29"/>
        <v/>
      </c>
      <c r="AF70" s="54" t="str">
        <f t="shared" si="30"/>
        <v/>
      </c>
      <c r="AG70" s="54" t="str">
        <f t="shared" si="31"/>
        <v/>
      </c>
      <c r="AH70" s="54" t="str">
        <f t="shared" si="32"/>
        <v/>
      </c>
      <c r="AI70" s="54" t="str">
        <f t="shared" si="33"/>
        <v/>
      </c>
      <c r="AJ70" s="54" t="str">
        <f t="shared" si="34"/>
        <v/>
      </c>
      <c r="AK70" s="54" t="str">
        <f t="shared" si="35"/>
        <v/>
      </c>
      <c r="AL70" s="1"/>
      <c r="AM70" s="1"/>
      <c r="AN70" s="1"/>
      <c r="AO70" s="1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  <c r="GR70" s="25"/>
      <c r="GS70" s="25"/>
      <c r="GT70" s="25"/>
      <c r="GU70" s="25"/>
      <c r="GV70" s="25"/>
      <c r="GW70" s="25"/>
      <c r="GX70" s="25"/>
      <c r="GY70" s="25"/>
      <c r="GZ70" s="25"/>
      <c r="HA70" s="25"/>
      <c r="HB70" s="25"/>
      <c r="HC70" s="25"/>
      <c r="HD70" s="25"/>
      <c r="HE70" s="25"/>
      <c r="HF70" s="25"/>
      <c r="HG70" s="25"/>
      <c r="HH70" s="25"/>
      <c r="HI70" s="25"/>
      <c r="HJ70" s="25"/>
      <c r="HK70" s="25"/>
      <c r="HL70" s="25"/>
      <c r="HM70" s="25"/>
      <c r="HN70" s="25"/>
      <c r="HO70" s="25"/>
      <c r="HP70" s="25"/>
      <c r="HQ70" s="25"/>
      <c r="HR70" s="25"/>
      <c r="HS70" s="25"/>
      <c r="HT70" s="25"/>
      <c r="HU70" s="25"/>
      <c r="HV70" s="25"/>
      <c r="HW70" s="25"/>
      <c r="HX70" s="25"/>
      <c r="HY70" s="25"/>
      <c r="HZ70" s="25"/>
      <c r="IA70" s="25"/>
      <c r="IB70" s="25"/>
      <c r="IC70" s="25"/>
      <c r="ID70" s="25"/>
      <c r="IE70" s="25"/>
      <c r="IF70" s="25"/>
      <c r="IG70" s="25"/>
      <c r="IH70" s="25"/>
      <c r="II70" s="25"/>
      <c r="IJ70" s="25"/>
      <c r="IK70" s="25"/>
      <c r="IL70" s="25"/>
      <c r="IM70" s="25"/>
      <c r="IN70" s="25"/>
    </row>
    <row r="71" spans="1:248" ht="17.399999999999999">
      <c r="A71" s="62"/>
      <c r="B71" s="79"/>
      <c r="C71" s="63"/>
      <c r="D71" s="63"/>
      <c r="E71" s="62"/>
      <c r="F71" s="62"/>
      <c r="G71" s="30"/>
      <c r="H71" s="31"/>
      <c r="I71" s="30"/>
      <c r="J71" s="62"/>
      <c r="K71" s="31"/>
      <c r="L71" s="67"/>
      <c r="M71" s="84"/>
      <c r="N71" s="75"/>
      <c r="O71" s="68"/>
      <c r="P71" s="68"/>
      <c r="Q71" s="69"/>
      <c r="R71" s="66"/>
      <c r="S71" s="67"/>
      <c r="T71" s="66"/>
      <c r="U71" s="66"/>
      <c r="V71" s="96"/>
      <c r="W71" s="96"/>
      <c r="X71" s="66"/>
      <c r="Y71" s="25"/>
      <c r="Z71" s="54" t="str">
        <f t="shared" si="24"/>
        <v/>
      </c>
      <c r="AA71" s="54" t="str">
        <f t="shared" si="25"/>
        <v/>
      </c>
      <c r="AB71" s="54" t="str">
        <f t="shared" si="26"/>
        <v/>
      </c>
      <c r="AC71" s="54" t="str">
        <f t="shared" si="27"/>
        <v/>
      </c>
      <c r="AD71" s="54" t="str">
        <f t="shared" si="28"/>
        <v/>
      </c>
      <c r="AE71" s="1" t="str">
        <f t="shared" si="29"/>
        <v/>
      </c>
      <c r="AF71" s="54" t="str">
        <f t="shared" si="30"/>
        <v/>
      </c>
      <c r="AG71" s="54" t="str">
        <f t="shared" si="31"/>
        <v/>
      </c>
      <c r="AH71" s="54" t="str">
        <f t="shared" si="32"/>
        <v/>
      </c>
      <c r="AI71" s="54" t="str">
        <f t="shared" si="33"/>
        <v/>
      </c>
      <c r="AJ71" s="54" t="str">
        <f t="shared" si="34"/>
        <v/>
      </c>
      <c r="AK71" s="54" t="str">
        <f t="shared" si="35"/>
        <v/>
      </c>
      <c r="AL71" s="1"/>
      <c r="AM71" s="1"/>
      <c r="AN71" s="1"/>
      <c r="AO71" s="1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  <c r="FI71" s="25"/>
      <c r="FJ71" s="25"/>
      <c r="FK71" s="25"/>
      <c r="FL71" s="25"/>
      <c r="FM71" s="25"/>
      <c r="FN71" s="25"/>
      <c r="FO71" s="25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25"/>
      <c r="GB71" s="25"/>
      <c r="GC71" s="25"/>
      <c r="GD71" s="25"/>
      <c r="GE71" s="25"/>
      <c r="GF71" s="25"/>
      <c r="GG71" s="25"/>
      <c r="GH71" s="25"/>
      <c r="GI71" s="25"/>
      <c r="GJ71" s="25"/>
      <c r="GK71" s="25"/>
      <c r="GL71" s="25"/>
      <c r="GM71" s="25"/>
      <c r="GN71" s="25"/>
      <c r="GO71" s="25"/>
      <c r="GP71" s="25"/>
      <c r="GQ71" s="25"/>
      <c r="GR71" s="25"/>
      <c r="GS71" s="25"/>
      <c r="GT71" s="25"/>
      <c r="GU71" s="25"/>
      <c r="GV71" s="25"/>
      <c r="GW71" s="25"/>
      <c r="GX71" s="25"/>
      <c r="GY71" s="25"/>
      <c r="GZ71" s="25"/>
      <c r="HA71" s="25"/>
      <c r="HB71" s="25"/>
      <c r="HC71" s="25"/>
      <c r="HD71" s="25"/>
      <c r="HE71" s="25"/>
      <c r="HF71" s="25"/>
      <c r="HG71" s="25"/>
      <c r="HH71" s="25"/>
      <c r="HI71" s="25"/>
      <c r="HJ71" s="25"/>
      <c r="HK71" s="25"/>
      <c r="HL71" s="25"/>
      <c r="HM71" s="25"/>
      <c r="HN71" s="25"/>
      <c r="HO71" s="25"/>
      <c r="HP71" s="25"/>
      <c r="HQ71" s="25"/>
      <c r="HR71" s="25"/>
      <c r="HS71" s="25"/>
      <c r="HT71" s="25"/>
      <c r="HU71" s="25"/>
      <c r="HV71" s="25"/>
      <c r="HW71" s="25"/>
      <c r="HX71" s="25"/>
      <c r="HY71" s="25"/>
      <c r="HZ71" s="25"/>
      <c r="IA71" s="25"/>
      <c r="IB71" s="25"/>
      <c r="IC71" s="25"/>
      <c r="ID71" s="25"/>
      <c r="IE71" s="25"/>
      <c r="IF71" s="25"/>
      <c r="IG71" s="25"/>
      <c r="IH71" s="25"/>
      <c r="II71" s="25"/>
      <c r="IJ71" s="25"/>
      <c r="IK71" s="25"/>
      <c r="IL71" s="25"/>
      <c r="IM71" s="25"/>
      <c r="IN71" s="25"/>
    </row>
    <row r="72" spans="1:248" s="73" customFormat="1" ht="17.399999999999999">
      <c r="A72" s="62"/>
      <c r="B72" s="62"/>
      <c r="C72" s="63"/>
      <c r="D72" s="63"/>
      <c r="E72" s="29"/>
      <c r="F72" s="29"/>
      <c r="G72" s="30"/>
      <c r="H72" s="31"/>
      <c r="I72" s="30"/>
      <c r="J72" s="29"/>
      <c r="K72" s="31"/>
      <c r="L72" s="67"/>
      <c r="M72" s="64"/>
      <c r="N72" s="75"/>
      <c r="O72" s="68"/>
      <c r="P72" s="68"/>
      <c r="Q72" s="69"/>
      <c r="R72" s="66"/>
      <c r="S72" s="67"/>
      <c r="T72" s="66"/>
      <c r="U72" s="66"/>
      <c r="V72" s="96"/>
      <c r="W72" s="96"/>
      <c r="X72" s="31"/>
      <c r="Y72" s="53"/>
      <c r="Z72" s="54" t="str">
        <f t="shared" si="24"/>
        <v/>
      </c>
      <c r="AA72" s="54" t="str">
        <f t="shared" si="25"/>
        <v/>
      </c>
      <c r="AB72" s="54" t="str">
        <f t="shared" si="26"/>
        <v/>
      </c>
      <c r="AC72" s="54" t="str">
        <f t="shared" si="27"/>
        <v/>
      </c>
      <c r="AD72" s="54" t="str">
        <f t="shared" si="28"/>
        <v/>
      </c>
      <c r="AE72" s="1" t="str">
        <f t="shared" si="29"/>
        <v/>
      </c>
      <c r="AF72" s="54" t="str">
        <f t="shared" si="30"/>
        <v/>
      </c>
      <c r="AG72" s="54" t="str">
        <f t="shared" si="31"/>
        <v/>
      </c>
      <c r="AH72" s="54" t="str">
        <f t="shared" si="32"/>
        <v/>
      </c>
      <c r="AI72" s="54" t="str">
        <f t="shared" si="33"/>
        <v/>
      </c>
      <c r="AJ72" s="54" t="str">
        <f t="shared" si="34"/>
        <v/>
      </c>
      <c r="AK72" s="54" t="str">
        <f t="shared" si="35"/>
        <v/>
      </c>
      <c r="AL72" s="54"/>
      <c r="AM72" s="83"/>
      <c r="AN72" s="83"/>
      <c r="AO72" s="83"/>
      <c r="AP72" s="82"/>
      <c r="AQ72" s="82"/>
      <c r="AR72" s="82"/>
      <c r="AS72" s="82"/>
      <c r="AT72" s="82"/>
      <c r="AU72" s="82"/>
      <c r="AV72" s="82"/>
      <c r="AW72" s="82"/>
      <c r="AX72" s="82"/>
      <c r="AY72" s="82"/>
      <c r="AZ72" s="82"/>
      <c r="BA72" s="82"/>
      <c r="BB72" s="82"/>
      <c r="BC72" s="82"/>
      <c r="BD72" s="82"/>
      <c r="BE72" s="82"/>
      <c r="BF72" s="82"/>
      <c r="BG72" s="82"/>
      <c r="BH72" s="82"/>
      <c r="BI72" s="82"/>
      <c r="BJ72" s="82"/>
      <c r="BK72" s="82"/>
      <c r="BL72" s="82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2"/>
      <c r="CA72" s="82"/>
      <c r="CB72" s="82"/>
      <c r="CC72" s="82"/>
      <c r="CD72" s="82"/>
      <c r="CE72" s="82"/>
      <c r="CF72" s="82"/>
      <c r="CG72" s="82"/>
      <c r="CH72" s="82"/>
      <c r="CI72" s="82"/>
      <c r="CJ72" s="82"/>
      <c r="CK72" s="82"/>
      <c r="CL72" s="82"/>
      <c r="CM72" s="82"/>
      <c r="CN72" s="82"/>
      <c r="CO72" s="82"/>
      <c r="CP72" s="82"/>
      <c r="CQ72" s="82"/>
      <c r="CR72" s="82"/>
      <c r="CS72" s="82"/>
      <c r="CT72" s="82"/>
      <c r="CU72" s="82"/>
      <c r="CV72" s="82"/>
      <c r="CW72" s="82"/>
      <c r="CX72" s="82"/>
      <c r="CY72" s="82"/>
      <c r="CZ72" s="82"/>
      <c r="DA72" s="82"/>
      <c r="DB72" s="82"/>
      <c r="DC72" s="82"/>
      <c r="DD72" s="82"/>
      <c r="DE72" s="82"/>
      <c r="DF72" s="82"/>
      <c r="DG72" s="82"/>
      <c r="DH72" s="82"/>
      <c r="DI72" s="82"/>
      <c r="DJ72" s="82"/>
      <c r="DK72" s="82"/>
      <c r="DL72" s="82"/>
      <c r="DM72" s="82"/>
      <c r="DN72" s="82"/>
      <c r="DO72" s="82"/>
      <c r="DP72" s="82"/>
      <c r="DQ72" s="82"/>
      <c r="DR72" s="82"/>
      <c r="DS72" s="82"/>
      <c r="DT72" s="82"/>
      <c r="DU72" s="82"/>
      <c r="DV72" s="82"/>
      <c r="DW72" s="82"/>
      <c r="DX72" s="82"/>
      <c r="DY72" s="82"/>
      <c r="DZ72" s="82"/>
      <c r="EA72" s="82"/>
      <c r="EB72" s="82"/>
      <c r="EC72" s="82"/>
      <c r="ED72" s="82"/>
      <c r="EE72" s="82"/>
      <c r="EF72" s="82"/>
      <c r="EG72" s="82"/>
      <c r="EH72" s="82"/>
      <c r="EI72" s="82"/>
      <c r="EJ72" s="82"/>
      <c r="EK72" s="82"/>
      <c r="EL72" s="82"/>
      <c r="EM72" s="82"/>
      <c r="EN72" s="82"/>
      <c r="EO72" s="82"/>
      <c r="EP72" s="82"/>
      <c r="EQ72" s="82"/>
      <c r="ER72" s="82"/>
      <c r="ES72" s="82"/>
      <c r="ET72" s="82"/>
      <c r="EU72" s="82"/>
      <c r="EV72" s="82"/>
      <c r="EW72" s="82"/>
      <c r="EX72" s="82"/>
      <c r="EY72" s="82"/>
      <c r="EZ72" s="82"/>
      <c r="FA72" s="82"/>
      <c r="FB72" s="82"/>
      <c r="FC72" s="82"/>
      <c r="FD72" s="82"/>
      <c r="FE72" s="82"/>
      <c r="FF72" s="82"/>
      <c r="FG72" s="82"/>
      <c r="FH72" s="82"/>
      <c r="FI72" s="82"/>
      <c r="FJ72" s="82"/>
      <c r="FK72" s="82"/>
      <c r="FL72" s="82"/>
      <c r="FM72" s="82"/>
      <c r="FN72" s="82"/>
      <c r="FO72" s="82"/>
      <c r="FP72" s="82"/>
      <c r="FQ72" s="82"/>
      <c r="FR72" s="82"/>
      <c r="FS72" s="82"/>
      <c r="FT72" s="82"/>
      <c r="FU72" s="82"/>
      <c r="FV72" s="82"/>
      <c r="FW72" s="82"/>
      <c r="FX72" s="82"/>
      <c r="FY72" s="82"/>
      <c r="FZ72" s="82"/>
      <c r="GA72" s="82"/>
      <c r="GB72" s="82"/>
      <c r="GC72" s="82"/>
      <c r="GD72" s="82"/>
      <c r="GE72" s="82"/>
      <c r="GF72" s="82"/>
      <c r="GG72" s="82"/>
      <c r="GH72" s="82"/>
      <c r="GI72" s="82"/>
      <c r="GJ72" s="82"/>
      <c r="GK72" s="82"/>
      <c r="GL72" s="82"/>
      <c r="GM72" s="82"/>
      <c r="GN72" s="82"/>
      <c r="GO72" s="82"/>
      <c r="GP72" s="82"/>
      <c r="GQ72" s="82"/>
      <c r="GR72" s="82"/>
      <c r="GS72" s="82"/>
      <c r="GT72" s="82"/>
      <c r="GU72" s="82"/>
      <c r="GV72" s="82"/>
      <c r="GW72" s="82"/>
      <c r="GX72" s="82"/>
      <c r="GY72" s="82"/>
      <c r="GZ72" s="82"/>
      <c r="HA72" s="82"/>
      <c r="HB72" s="82"/>
      <c r="HC72" s="82"/>
      <c r="HD72" s="82"/>
      <c r="HE72" s="82"/>
      <c r="HF72" s="82"/>
      <c r="HG72" s="82"/>
      <c r="HH72" s="82"/>
      <c r="HI72" s="82"/>
      <c r="HJ72" s="82"/>
      <c r="HK72" s="82"/>
      <c r="HL72" s="82"/>
      <c r="HM72" s="82"/>
      <c r="HN72" s="82"/>
      <c r="HO72" s="82"/>
      <c r="HP72" s="82"/>
      <c r="HQ72" s="82"/>
      <c r="HR72" s="82"/>
      <c r="HS72" s="82"/>
      <c r="HT72" s="82"/>
      <c r="HU72" s="82"/>
      <c r="HV72" s="82"/>
      <c r="HW72" s="82"/>
      <c r="HX72" s="82"/>
      <c r="HY72" s="82"/>
      <c r="HZ72" s="82"/>
      <c r="IA72" s="82"/>
      <c r="IB72" s="82"/>
      <c r="IC72" s="82"/>
      <c r="ID72" s="82"/>
      <c r="IE72" s="82"/>
      <c r="IF72" s="82"/>
      <c r="IG72" s="82"/>
      <c r="IH72" s="82"/>
      <c r="II72" s="82"/>
      <c r="IJ72" s="82"/>
      <c r="IK72" s="82"/>
      <c r="IL72" s="82"/>
      <c r="IM72" s="82"/>
      <c r="IN72" s="82"/>
    </row>
    <row r="73" spans="1:248" s="73" customFormat="1" ht="17.399999999999999">
      <c r="A73" s="62"/>
      <c r="B73" s="62"/>
      <c r="C73" s="63"/>
      <c r="D73" s="63"/>
      <c r="E73" s="62"/>
      <c r="F73" s="62"/>
      <c r="G73" s="30"/>
      <c r="H73" s="31"/>
      <c r="I73" s="30"/>
      <c r="J73" s="45"/>
      <c r="K73" s="31"/>
      <c r="L73" s="67"/>
      <c r="M73" s="64"/>
      <c r="N73" s="75"/>
      <c r="O73" s="68"/>
      <c r="P73" s="68"/>
      <c r="Q73" s="69"/>
      <c r="R73" s="66"/>
      <c r="S73" s="67"/>
      <c r="T73" s="66"/>
      <c r="U73" s="66"/>
      <c r="V73" s="96"/>
      <c r="W73" s="96"/>
      <c r="X73" s="31"/>
      <c r="Y73" s="25"/>
      <c r="Z73" s="54" t="str">
        <f t="shared" si="24"/>
        <v/>
      </c>
      <c r="AA73" s="54" t="str">
        <f t="shared" si="25"/>
        <v/>
      </c>
      <c r="AB73" s="54" t="str">
        <f t="shared" si="26"/>
        <v/>
      </c>
      <c r="AC73" s="54" t="str">
        <f t="shared" si="27"/>
        <v/>
      </c>
      <c r="AD73" s="54" t="str">
        <f t="shared" si="28"/>
        <v/>
      </c>
      <c r="AE73" s="1" t="str">
        <f t="shared" si="29"/>
        <v/>
      </c>
      <c r="AF73" s="54" t="str">
        <f t="shared" si="30"/>
        <v/>
      </c>
      <c r="AG73" s="54" t="str">
        <f t="shared" si="31"/>
        <v/>
      </c>
      <c r="AH73" s="54" t="str">
        <f t="shared" si="32"/>
        <v/>
      </c>
      <c r="AI73" s="54" t="str">
        <f t="shared" si="33"/>
        <v/>
      </c>
      <c r="AJ73" s="54" t="str">
        <f t="shared" si="34"/>
        <v/>
      </c>
      <c r="AK73" s="54" t="str">
        <f t="shared" si="35"/>
        <v/>
      </c>
      <c r="AL73" s="1"/>
      <c r="AM73" s="83"/>
      <c r="AN73" s="83"/>
      <c r="AO73" s="83"/>
      <c r="AP73" s="82"/>
      <c r="AQ73" s="82"/>
      <c r="AR73" s="82"/>
      <c r="AS73" s="82"/>
      <c r="AT73" s="82"/>
      <c r="AU73" s="82"/>
      <c r="AV73" s="82"/>
      <c r="AW73" s="82"/>
      <c r="AX73" s="82"/>
      <c r="AY73" s="82"/>
      <c r="AZ73" s="82"/>
      <c r="BA73" s="82"/>
      <c r="BB73" s="82"/>
      <c r="BC73" s="82"/>
      <c r="BD73" s="82"/>
      <c r="BE73" s="82"/>
      <c r="BF73" s="82"/>
      <c r="BG73" s="82"/>
      <c r="BH73" s="82"/>
      <c r="BI73" s="82"/>
      <c r="BJ73" s="82"/>
      <c r="BK73" s="82"/>
      <c r="BL73" s="82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2"/>
      <c r="CA73" s="82"/>
      <c r="CB73" s="82"/>
      <c r="CC73" s="82"/>
      <c r="CD73" s="82"/>
      <c r="CE73" s="82"/>
      <c r="CF73" s="82"/>
      <c r="CG73" s="82"/>
      <c r="CH73" s="82"/>
      <c r="CI73" s="82"/>
      <c r="CJ73" s="82"/>
      <c r="CK73" s="82"/>
      <c r="CL73" s="82"/>
      <c r="CM73" s="82"/>
      <c r="CN73" s="82"/>
      <c r="CO73" s="82"/>
      <c r="CP73" s="82"/>
      <c r="CQ73" s="82"/>
      <c r="CR73" s="82"/>
      <c r="CS73" s="82"/>
      <c r="CT73" s="82"/>
      <c r="CU73" s="82"/>
      <c r="CV73" s="82"/>
      <c r="CW73" s="82"/>
      <c r="CX73" s="82"/>
      <c r="CY73" s="82"/>
      <c r="CZ73" s="82"/>
      <c r="DA73" s="82"/>
      <c r="DB73" s="82"/>
      <c r="DC73" s="82"/>
      <c r="DD73" s="82"/>
      <c r="DE73" s="82"/>
      <c r="DF73" s="82"/>
      <c r="DG73" s="82"/>
      <c r="DH73" s="82"/>
      <c r="DI73" s="82"/>
      <c r="DJ73" s="82"/>
      <c r="DK73" s="82"/>
      <c r="DL73" s="82"/>
      <c r="DM73" s="82"/>
      <c r="DN73" s="82"/>
      <c r="DO73" s="82"/>
      <c r="DP73" s="82"/>
      <c r="DQ73" s="82"/>
      <c r="DR73" s="82"/>
      <c r="DS73" s="82"/>
      <c r="DT73" s="82"/>
      <c r="DU73" s="82"/>
      <c r="DV73" s="82"/>
      <c r="DW73" s="82"/>
      <c r="DX73" s="82"/>
      <c r="DY73" s="82"/>
      <c r="DZ73" s="82"/>
      <c r="EA73" s="82"/>
      <c r="EB73" s="82"/>
      <c r="EC73" s="82"/>
      <c r="ED73" s="82"/>
      <c r="EE73" s="82"/>
      <c r="EF73" s="82"/>
      <c r="EG73" s="82"/>
      <c r="EH73" s="82"/>
      <c r="EI73" s="82"/>
      <c r="EJ73" s="82"/>
      <c r="EK73" s="82"/>
      <c r="EL73" s="82"/>
      <c r="EM73" s="82"/>
      <c r="EN73" s="82"/>
      <c r="EO73" s="82"/>
      <c r="EP73" s="82"/>
      <c r="EQ73" s="82"/>
      <c r="ER73" s="82"/>
      <c r="ES73" s="82"/>
      <c r="ET73" s="82"/>
      <c r="EU73" s="82"/>
      <c r="EV73" s="82"/>
      <c r="EW73" s="82"/>
      <c r="EX73" s="82"/>
      <c r="EY73" s="82"/>
      <c r="EZ73" s="82"/>
      <c r="FA73" s="82"/>
      <c r="FB73" s="82"/>
      <c r="FC73" s="82"/>
      <c r="FD73" s="82"/>
      <c r="FE73" s="82"/>
      <c r="FF73" s="82"/>
      <c r="FG73" s="82"/>
      <c r="FH73" s="82"/>
      <c r="FI73" s="82"/>
      <c r="FJ73" s="82"/>
      <c r="FK73" s="82"/>
      <c r="FL73" s="82"/>
      <c r="FM73" s="82"/>
      <c r="FN73" s="82"/>
      <c r="FO73" s="82"/>
      <c r="FP73" s="82"/>
      <c r="FQ73" s="82"/>
      <c r="FR73" s="82"/>
      <c r="FS73" s="82"/>
      <c r="FT73" s="82"/>
      <c r="FU73" s="82"/>
      <c r="FV73" s="82"/>
      <c r="FW73" s="82"/>
      <c r="FX73" s="82"/>
      <c r="FY73" s="82"/>
      <c r="FZ73" s="82"/>
      <c r="GA73" s="82"/>
      <c r="GB73" s="82"/>
      <c r="GC73" s="82"/>
      <c r="GD73" s="82"/>
      <c r="GE73" s="82"/>
      <c r="GF73" s="82"/>
      <c r="GG73" s="82"/>
      <c r="GH73" s="82"/>
      <c r="GI73" s="82"/>
      <c r="GJ73" s="82"/>
      <c r="GK73" s="82"/>
      <c r="GL73" s="82"/>
      <c r="GM73" s="82"/>
      <c r="GN73" s="82"/>
      <c r="GO73" s="82"/>
      <c r="GP73" s="82"/>
      <c r="GQ73" s="82"/>
      <c r="GR73" s="82"/>
      <c r="GS73" s="82"/>
      <c r="GT73" s="82"/>
      <c r="GU73" s="82"/>
      <c r="GV73" s="82"/>
      <c r="GW73" s="82"/>
      <c r="GX73" s="82"/>
      <c r="GY73" s="82"/>
      <c r="GZ73" s="82"/>
      <c r="HA73" s="82"/>
      <c r="HB73" s="82"/>
      <c r="HC73" s="82"/>
      <c r="HD73" s="82"/>
      <c r="HE73" s="82"/>
      <c r="HF73" s="82"/>
      <c r="HG73" s="82"/>
      <c r="HH73" s="82"/>
      <c r="HI73" s="82"/>
      <c r="HJ73" s="82"/>
      <c r="HK73" s="82"/>
      <c r="HL73" s="82"/>
      <c r="HM73" s="82"/>
      <c r="HN73" s="82"/>
      <c r="HO73" s="82"/>
      <c r="HP73" s="82"/>
      <c r="HQ73" s="82"/>
      <c r="HR73" s="82"/>
      <c r="HS73" s="82"/>
      <c r="HT73" s="82"/>
      <c r="HU73" s="82"/>
      <c r="HV73" s="82"/>
      <c r="HW73" s="82"/>
      <c r="HX73" s="82"/>
      <c r="HY73" s="82"/>
      <c r="HZ73" s="82"/>
      <c r="IA73" s="82"/>
      <c r="IB73" s="82"/>
      <c r="IC73" s="82"/>
      <c r="ID73" s="82"/>
      <c r="IE73" s="82"/>
      <c r="IF73" s="82"/>
      <c r="IG73" s="82"/>
      <c r="IH73" s="82"/>
      <c r="II73" s="82"/>
      <c r="IJ73" s="82"/>
      <c r="IK73" s="82"/>
      <c r="IL73" s="82"/>
      <c r="IM73" s="82"/>
      <c r="IN73" s="82"/>
    </row>
    <row r="74" spans="1:248" s="73" customFormat="1" ht="17.399999999999999">
      <c r="A74" s="62"/>
      <c r="B74" s="62"/>
      <c r="C74" s="63"/>
      <c r="D74" s="63"/>
      <c r="E74" s="29"/>
      <c r="F74" s="29"/>
      <c r="G74" s="30"/>
      <c r="H74" s="31"/>
      <c r="I74" s="30"/>
      <c r="J74" s="45"/>
      <c r="K74" s="31"/>
      <c r="L74" s="67"/>
      <c r="M74" s="64"/>
      <c r="N74" s="75"/>
      <c r="O74" s="68"/>
      <c r="P74" s="68"/>
      <c r="Q74" s="69"/>
      <c r="R74" s="66"/>
      <c r="S74" s="67"/>
      <c r="T74" s="66"/>
      <c r="U74" s="66"/>
      <c r="V74" s="96"/>
      <c r="W74" s="96"/>
      <c r="X74" s="31"/>
      <c r="Y74" s="25"/>
      <c r="Z74" s="54" t="str">
        <f t="shared" si="24"/>
        <v/>
      </c>
      <c r="AA74" s="54" t="str">
        <f t="shared" si="25"/>
        <v/>
      </c>
      <c r="AB74" s="54" t="str">
        <f t="shared" si="26"/>
        <v/>
      </c>
      <c r="AC74" s="54" t="str">
        <f t="shared" si="27"/>
        <v/>
      </c>
      <c r="AD74" s="54" t="str">
        <f t="shared" si="28"/>
        <v/>
      </c>
      <c r="AE74" s="1" t="str">
        <f t="shared" si="29"/>
        <v/>
      </c>
      <c r="AF74" s="54" t="str">
        <f t="shared" si="30"/>
        <v/>
      </c>
      <c r="AG74" s="54" t="str">
        <f t="shared" si="31"/>
        <v/>
      </c>
      <c r="AH74" s="54" t="str">
        <f t="shared" si="32"/>
        <v/>
      </c>
      <c r="AI74" s="54" t="str">
        <f t="shared" si="33"/>
        <v/>
      </c>
      <c r="AJ74" s="54" t="str">
        <f t="shared" si="34"/>
        <v/>
      </c>
      <c r="AK74" s="54" t="str">
        <f t="shared" si="35"/>
        <v/>
      </c>
      <c r="AL74" s="1"/>
      <c r="AM74" s="83"/>
      <c r="AN74" s="83"/>
      <c r="AO74" s="83"/>
      <c r="AP74" s="82"/>
      <c r="AQ74" s="82"/>
      <c r="AR74" s="82"/>
      <c r="AS74" s="82"/>
      <c r="AT74" s="82"/>
      <c r="AU74" s="82"/>
      <c r="AV74" s="82"/>
      <c r="AW74" s="82"/>
      <c r="AX74" s="82"/>
      <c r="AY74" s="82"/>
      <c r="AZ74" s="82"/>
      <c r="BA74" s="82"/>
      <c r="BB74" s="82"/>
      <c r="BC74" s="82"/>
      <c r="BD74" s="82"/>
      <c r="BE74" s="82"/>
      <c r="BF74" s="82"/>
      <c r="BG74" s="82"/>
      <c r="BH74" s="82"/>
      <c r="BI74" s="82"/>
      <c r="BJ74" s="82"/>
      <c r="BK74" s="82"/>
      <c r="BL74" s="82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2"/>
      <c r="CA74" s="82"/>
      <c r="CB74" s="82"/>
      <c r="CC74" s="82"/>
      <c r="CD74" s="82"/>
      <c r="CE74" s="82"/>
      <c r="CF74" s="82"/>
      <c r="CG74" s="82"/>
      <c r="CH74" s="82"/>
      <c r="CI74" s="82"/>
      <c r="CJ74" s="82"/>
      <c r="CK74" s="82"/>
      <c r="CL74" s="82"/>
      <c r="CM74" s="82"/>
      <c r="CN74" s="82"/>
      <c r="CO74" s="82"/>
      <c r="CP74" s="82"/>
      <c r="CQ74" s="82"/>
      <c r="CR74" s="82"/>
      <c r="CS74" s="82"/>
      <c r="CT74" s="82"/>
      <c r="CU74" s="82"/>
      <c r="CV74" s="82"/>
      <c r="CW74" s="82"/>
      <c r="CX74" s="82"/>
      <c r="CY74" s="82"/>
      <c r="CZ74" s="82"/>
      <c r="DA74" s="82"/>
      <c r="DB74" s="82"/>
      <c r="DC74" s="82"/>
      <c r="DD74" s="82"/>
      <c r="DE74" s="82"/>
      <c r="DF74" s="82"/>
      <c r="DG74" s="82"/>
      <c r="DH74" s="82"/>
      <c r="DI74" s="82"/>
      <c r="DJ74" s="82"/>
      <c r="DK74" s="82"/>
      <c r="DL74" s="82"/>
      <c r="DM74" s="82"/>
      <c r="DN74" s="82"/>
      <c r="DO74" s="82"/>
      <c r="DP74" s="82"/>
      <c r="DQ74" s="82"/>
      <c r="DR74" s="82"/>
      <c r="DS74" s="82"/>
      <c r="DT74" s="82"/>
      <c r="DU74" s="82"/>
      <c r="DV74" s="82"/>
      <c r="DW74" s="82"/>
      <c r="DX74" s="82"/>
      <c r="DY74" s="82"/>
      <c r="DZ74" s="82"/>
      <c r="EA74" s="82"/>
      <c r="EB74" s="82"/>
      <c r="EC74" s="82"/>
      <c r="ED74" s="82"/>
      <c r="EE74" s="82"/>
      <c r="EF74" s="82"/>
      <c r="EG74" s="82"/>
      <c r="EH74" s="82"/>
      <c r="EI74" s="82"/>
      <c r="EJ74" s="82"/>
      <c r="EK74" s="82"/>
      <c r="EL74" s="82"/>
      <c r="EM74" s="82"/>
      <c r="EN74" s="82"/>
      <c r="EO74" s="82"/>
      <c r="EP74" s="82"/>
      <c r="EQ74" s="82"/>
      <c r="ER74" s="82"/>
      <c r="ES74" s="82"/>
      <c r="ET74" s="82"/>
      <c r="EU74" s="82"/>
      <c r="EV74" s="82"/>
      <c r="EW74" s="82"/>
      <c r="EX74" s="82"/>
      <c r="EY74" s="82"/>
      <c r="EZ74" s="82"/>
      <c r="FA74" s="82"/>
      <c r="FB74" s="82"/>
      <c r="FC74" s="82"/>
      <c r="FD74" s="82"/>
      <c r="FE74" s="82"/>
      <c r="FF74" s="82"/>
      <c r="FG74" s="82"/>
      <c r="FH74" s="82"/>
      <c r="FI74" s="82"/>
      <c r="FJ74" s="82"/>
      <c r="FK74" s="82"/>
      <c r="FL74" s="82"/>
      <c r="FM74" s="82"/>
      <c r="FN74" s="82"/>
      <c r="FO74" s="82"/>
      <c r="FP74" s="82"/>
      <c r="FQ74" s="82"/>
      <c r="FR74" s="82"/>
      <c r="FS74" s="82"/>
      <c r="FT74" s="82"/>
      <c r="FU74" s="82"/>
      <c r="FV74" s="82"/>
      <c r="FW74" s="82"/>
      <c r="FX74" s="82"/>
      <c r="FY74" s="82"/>
      <c r="FZ74" s="82"/>
      <c r="GA74" s="82"/>
      <c r="GB74" s="82"/>
      <c r="GC74" s="82"/>
      <c r="GD74" s="82"/>
      <c r="GE74" s="82"/>
      <c r="GF74" s="82"/>
      <c r="GG74" s="82"/>
      <c r="GH74" s="82"/>
      <c r="GI74" s="82"/>
      <c r="GJ74" s="82"/>
      <c r="GK74" s="82"/>
      <c r="GL74" s="82"/>
      <c r="GM74" s="82"/>
      <c r="GN74" s="82"/>
      <c r="GO74" s="82"/>
      <c r="GP74" s="82"/>
      <c r="GQ74" s="82"/>
      <c r="GR74" s="82"/>
      <c r="GS74" s="82"/>
      <c r="GT74" s="82"/>
      <c r="GU74" s="82"/>
      <c r="GV74" s="82"/>
      <c r="GW74" s="82"/>
      <c r="GX74" s="82"/>
      <c r="GY74" s="82"/>
      <c r="GZ74" s="82"/>
      <c r="HA74" s="82"/>
      <c r="HB74" s="82"/>
      <c r="HC74" s="82"/>
      <c r="HD74" s="82"/>
      <c r="HE74" s="82"/>
      <c r="HF74" s="82"/>
      <c r="HG74" s="82"/>
      <c r="HH74" s="82"/>
      <c r="HI74" s="82"/>
      <c r="HJ74" s="82"/>
      <c r="HK74" s="82"/>
      <c r="HL74" s="82"/>
      <c r="HM74" s="82"/>
      <c r="HN74" s="82"/>
      <c r="HO74" s="82"/>
      <c r="HP74" s="82"/>
      <c r="HQ74" s="82"/>
      <c r="HR74" s="82"/>
      <c r="HS74" s="82"/>
      <c r="HT74" s="82"/>
      <c r="HU74" s="82"/>
      <c r="HV74" s="82"/>
      <c r="HW74" s="82"/>
      <c r="HX74" s="82"/>
      <c r="HY74" s="82"/>
      <c r="HZ74" s="82"/>
      <c r="IA74" s="82"/>
      <c r="IB74" s="82"/>
      <c r="IC74" s="82"/>
      <c r="ID74" s="82"/>
      <c r="IE74" s="82"/>
      <c r="IF74" s="82"/>
      <c r="IG74" s="82"/>
      <c r="IH74" s="82"/>
      <c r="II74" s="82"/>
      <c r="IJ74" s="82"/>
      <c r="IK74" s="82"/>
      <c r="IL74" s="82"/>
      <c r="IM74" s="82"/>
      <c r="IN74" s="82"/>
    </row>
    <row r="75" spans="1:248" s="73" customFormat="1" ht="17.399999999999999">
      <c r="A75" s="62"/>
      <c r="B75" s="62"/>
      <c r="C75" s="63"/>
      <c r="D75" s="63"/>
      <c r="E75" s="29"/>
      <c r="F75" s="29"/>
      <c r="G75" s="30"/>
      <c r="H75" s="31"/>
      <c r="I75" s="30"/>
      <c r="J75" s="45"/>
      <c r="K75" s="31"/>
      <c r="L75" s="67"/>
      <c r="M75" s="64"/>
      <c r="N75" s="75"/>
      <c r="O75" s="68"/>
      <c r="P75" s="68"/>
      <c r="Q75" s="69"/>
      <c r="R75" s="66"/>
      <c r="S75" s="67"/>
      <c r="T75" s="66"/>
      <c r="U75" s="66"/>
      <c r="V75" s="96"/>
      <c r="W75" s="96"/>
      <c r="X75" s="66"/>
      <c r="Y75" s="25"/>
      <c r="Z75" s="54" t="str">
        <f>IF(P114=300,Q114,"")</f>
        <v/>
      </c>
      <c r="AA75" s="54" t="str">
        <f>IF(P114=375,Q114,"")</f>
        <v/>
      </c>
      <c r="AB75" s="54" t="str">
        <f>IF(P114=450,Q114,"")</f>
        <v/>
      </c>
      <c r="AC75" s="54" t="str">
        <f>IF(P114=525,Q114,"")</f>
        <v/>
      </c>
      <c r="AD75" s="54" t="str">
        <f>IF(P114=600,Q114,"")</f>
        <v/>
      </c>
      <c r="AE75" s="1" t="str">
        <f>IF(P114=675,Q114,"")</f>
        <v/>
      </c>
      <c r="AF75" s="54" t="str">
        <f>IF(P114=750,Q114,"")</f>
        <v/>
      </c>
      <c r="AG75" s="54" t="str">
        <f>IF(P114=825,Q114,"")</f>
        <v/>
      </c>
      <c r="AH75" s="54" t="str">
        <f>IF(P114=900,Q114,"")</f>
        <v/>
      </c>
      <c r="AI75" s="54" t="str">
        <f>IF(P114=1050,Q114,"")</f>
        <v/>
      </c>
      <c r="AJ75" s="54" t="str">
        <f>IF(P114=1200,Q114,"")</f>
        <v/>
      </c>
      <c r="AK75" s="54" t="str">
        <f>IF(P114=1400,Q114,"")</f>
        <v/>
      </c>
      <c r="AL75" s="1"/>
      <c r="AM75" s="83"/>
      <c r="AN75" s="83"/>
      <c r="AO75" s="83"/>
      <c r="AP75" s="82"/>
      <c r="AQ75" s="82"/>
      <c r="AR75" s="82"/>
      <c r="AS75" s="82"/>
      <c r="AT75" s="82"/>
      <c r="AU75" s="82"/>
      <c r="AV75" s="82"/>
      <c r="AW75" s="82"/>
      <c r="AX75" s="82"/>
      <c r="AY75" s="82"/>
      <c r="AZ75" s="82"/>
      <c r="BA75" s="82"/>
      <c r="BB75" s="82"/>
      <c r="BC75" s="82"/>
      <c r="BD75" s="82"/>
      <c r="BE75" s="82"/>
      <c r="BF75" s="82"/>
      <c r="BG75" s="82"/>
      <c r="BH75" s="82"/>
      <c r="BI75" s="82"/>
      <c r="BJ75" s="82"/>
      <c r="BK75" s="82"/>
      <c r="BL75" s="82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2"/>
      <c r="CA75" s="82"/>
      <c r="CB75" s="82"/>
      <c r="CC75" s="82"/>
      <c r="CD75" s="82"/>
      <c r="CE75" s="82"/>
      <c r="CF75" s="82"/>
      <c r="CG75" s="82"/>
      <c r="CH75" s="82"/>
      <c r="CI75" s="82"/>
      <c r="CJ75" s="82"/>
      <c r="CK75" s="82"/>
      <c r="CL75" s="82"/>
      <c r="CM75" s="82"/>
      <c r="CN75" s="82"/>
      <c r="CO75" s="82"/>
      <c r="CP75" s="82"/>
      <c r="CQ75" s="82"/>
      <c r="CR75" s="82"/>
      <c r="CS75" s="82"/>
      <c r="CT75" s="82"/>
      <c r="CU75" s="82"/>
      <c r="CV75" s="82"/>
      <c r="CW75" s="82"/>
      <c r="CX75" s="82"/>
      <c r="CY75" s="82"/>
      <c r="CZ75" s="82"/>
      <c r="DA75" s="82"/>
      <c r="DB75" s="82"/>
      <c r="DC75" s="82"/>
      <c r="DD75" s="82"/>
      <c r="DE75" s="82"/>
      <c r="DF75" s="82"/>
      <c r="DG75" s="82"/>
      <c r="DH75" s="82"/>
      <c r="DI75" s="82"/>
      <c r="DJ75" s="82"/>
      <c r="DK75" s="82"/>
      <c r="DL75" s="82"/>
      <c r="DM75" s="82"/>
      <c r="DN75" s="82"/>
      <c r="DO75" s="82"/>
      <c r="DP75" s="82"/>
      <c r="DQ75" s="82"/>
      <c r="DR75" s="82"/>
      <c r="DS75" s="82"/>
      <c r="DT75" s="82"/>
      <c r="DU75" s="82"/>
      <c r="DV75" s="82"/>
      <c r="DW75" s="82"/>
      <c r="DX75" s="82"/>
      <c r="DY75" s="82"/>
      <c r="DZ75" s="82"/>
      <c r="EA75" s="82"/>
      <c r="EB75" s="82"/>
      <c r="EC75" s="82"/>
      <c r="ED75" s="82"/>
      <c r="EE75" s="82"/>
      <c r="EF75" s="82"/>
      <c r="EG75" s="82"/>
      <c r="EH75" s="82"/>
      <c r="EI75" s="82"/>
      <c r="EJ75" s="82"/>
      <c r="EK75" s="82"/>
      <c r="EL75" s="82"/>
      <c r="EM75" s="82"/>
      <c r="EN75" s="82"/>
      <c r="EO75" s="82"/>
      <c r="EP75" s="82"/>
      <c r="EQ75" s="82"/>
      <c r="ER75" s="82"/>
      <c r="ES75" s="82"/>
      <c r="ET75" s="82"/>
      <c r="EU75" s="82"/>
      <c r="EV75" s="82"/>
      <c r="EW75" s="82"/>
      <c r="EX75" s="82"/>
      <c r="EY75" s="82"/>
      <c r="EZ75" s="82"/>
      <c r="FA75" s="82"/>
      <c r="FB75" s="82"/>
      <c r="FC75" s="82"/>
      <c r="FD75" s="82"/>
      <c r="FE75" s="82"/>
      <c r="FF75" s="82"/>
      <c r="FG75" s="82"/>
      <c r="FH75" s="82"/>
      <c r="FI75" s="82"/>
      <c r="FJ75" s="82"/>
      <c r="FK75" s="82"/>
      <c r="FL75" s="82"/>
      <c r="FM75" s="82"/>
      <c r="FN75" s="82"/>
      <c r="FO75" s="82"/>
      <c r="FP75" s="82"/>
      <c r="FQ75" s="82"/>
      <c r="FR75" s="82"/>
      <c r="FS75" s="82"/>
      <c r="FT75" s="82"/>
      <c r="FU75" s="82"/>
      <c r="FV75" s="82"/>
      <c r="FW75" s="82"/>
      <c r="FX75" s="82"/>
      <c r="FY75" s="82"/>
      <c r="FZ75" s="82"/>
      <c r="GA75" s="82"/>
      <c r="GB75" s="82"/>
      <c r="GC75" s="82"/>
      <c r="GD75" s="82"/>
      <c r="GE75" s="82"/>
      <c r="GF75" s="82"/>
      <c r="GG75" s="82"/>
      <c r="GH75" s="82"/>
      <c r="GI75" s="82"/>
      <c r="GJ75" s="82"/>
      <c r="GK75" s="82"/>
      <c r="GL75" s="82"/>
      <c r="GM75" s="82"/>
      <c r="GN75" s="82"/>
      <c r="GO75" s="82"/>
      <c r="GP75" s="82"/>
      <c r="GQ75" s="82"/>
      <c r="GR75" s="82"/>
      <c r="GS75" s="82"/>
      <c r="GT75" s="82"/>
      <c r="GU75" s="82"/>
      <c r="GV75" s="82"/>
      <c r="GW75" s="82"/>
      <c r="GX75" s="82"/>
      <c r="GY75" s="82"/>
      <c r="GZ75" s="82"/>
      <c r="HA75" s="82"/>
      <c r="HB75" s="82"/>
      <c r="HC75" s="82"/>
      <c r="HD75" s="82"/>
      <c r="HE75" s="82"/>
      <c r="HF75" s="82"/>
      <c r="HG75" s="82"/>
      <c r="HH75" s="82"/>
      <c r="HI75" s="82"/>
      <c r="HJ75" s="82"/>
      <c r="HK75" s="82"/>
      <c r="HL75" s="82"/>
      <c r="HM75" s="82"/>
      <c r="HN75" s="82"/>
      <c r="HO75" s="82"/>
      <c r="HP75" s="82"/>
      <c r="HQ75" s="82"/>
      <c r="HR75" s="82"/>
      <c r="HS75" s="82"/>
      <c r="HT75" s="82"/>
      <c r="HU75" s="82"/>
      <c r="HV75" s="82"/>
      <c r="HW75" s="82"/>
      <c r="HX75" s="82"/>
      <c r="HY75" s="82"/>
      <c r="HZ75" s="82"/>
      <c r="IA75" s="82"/>
      <c r="IB75" s="82"/>
      <c r="IC75" s="82"/>
      <c r="ID75" s="82"/>
      <c r="IE75" s="82"/>
      <c r="IF75" s="82"/>
      <c r="IG75" s="82"/>
      <c r="IH75" s="82"/>
      <c r="II75" s="82"/>
      <c r="IJ75" s="82"/>
      <c r="IK75" s="82"/>
      <c r="IL75" s="82"/>
      <c r="IM75" s="82"/>
      <c r="IN75" s="82"/>
    </row>
    <row r="76" spans="1:248" s="73" customFormat="1" ht="17.399999999999999">
      <c r="A76" s="62"/>
      <c r="B76" s="62"/>
      <c r="C76" s="63"/>
      <c r="D76" s="63"/>
      <c r="E76" s="29"/>
      <c r="F76" s="29"/>
      <c r="G76" s="30"/>
      <c r="H76" s="31"/>
      <c r="I76" s="30"/>
      <c r="J76" s="45"/>
      <c r="K76" s="31"/>
      <c r="L76" s="67"/>
      <c r="M76" s="64"/>
      <c r="N76" s="75"/>
      <c r="O76" s="68"/>
      <c r="P76" s="68"/>
      <c r="Q76" s="69"/>
      <c r="R76" s="66"/>
      <c r="S76" s="67"/>
      <c r="T76" s="66"/>
      <c r="U76" s="66"/>
      <c r="V76" s="96"/>
      <c r="W76" s="96"/>
      <c r="X76" s="31"/>
      <c r="Y76" s="25"/>
      <c r="Z76" s="54"/>
      <c r="AA76" s="54"/>
      <c r="AB76" s="54"/>
      <c r="AC76" s="54"/>
      <c r="AD76" s="54"/>
      <c r="AE76" s="1"/>
      <c r="AF76" s="54"/>
      <c r="AG76" s="54"/>
      <c r="AH76" s="54"/>
      <c r="AI76" s="54"/>
      <c r="AJ76" s="54"/>
      <c r="AK76" s="54"/>
      <c r="AL76" s="1"/>
      <c r="AM76" s="83"/>
      <c r="AN76" s="83"/>
      <c r="AO76" s="83"/>
      <c r="AP76" s="82"/>
      <c r="AQ76" s="82"/>
      <c r="AR76" s="82"/>
      <c r="AS76" s="82"/>
      <c r="AT76" s="82"/>
      <c r="AU76" s="82"/>
      <c r="AV76" s="82"/>
      <c r="AW76" s="82"/>
      <c r="AX76" s="82"/>
      <c r="AY76" s="82"/>
      <c r="AZ76" s="82"/>
      <c r="BA76" s="82"/>
      <c r="BB76" s="82"/>
      <c r="BC76" s="82"/>
      <c r="BD76" s="82"/>
      <c r="BE76" s="82"/>
      <c r="BF76" s="82"/>
      <c r="BG76" s="82"/>
      <c r="BH76" s="82"/>
      <c r="BI76" s="82"/>
      <c r="BJ76" s="82"/>
      <c r="BK76" s="82"/>
      <c r="BL76" s="82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2"/>
      <c r="CA76" s="82"/>
      <c r="CB76" s="82"/>
      <c r="CC76" s="82"/>
      <c r="CD76" s="82"/>
      <c r="CE76" s="82"/>
      <c r="CF76" s="82"/>
      <c r="CG76" s="82"/>
      <c r="CH76" s="82"/>
      <c r="CI76" s="82"/>
      <c r="CJ76" s="82"/>
      <c r="CK76" s="82"/>
      <c r="CL76" s="82"/>
      <c r="CM76" s="82"/>
      <c r="CN76" s="82"/>
      <c r="CO76" s="82"/>
      <c r="CP76" s="82"/>
      <c r="CQ76" s="82"/>
      <c r="CR76" s="82"/>
      <c r="CS76" s="82"/>
      <c r="CT76" s="82"/>
      <c r="CU76" s="82"/>
      <c r="CV76" s="82"/>
      <c r="CW76" s="82"/>
      <c r="CX76" s="82"/>
      <c r="CY76" s="82"/>
      <c r="CZ76" s="82"/>
      <c r="DA76" s="82"/>
      <c r="DB76" s="82"/>
      <c r="DC76" s="82"/>
      <c r="DD76" s="82"/>
      <c r="DE76" s="82"/>
      <c r="DF76" s="82"/>
      <c r="DG76" s="82"/>
      <c r="DH76" s="82"/>
      <c r="DI76" s="82"/>
      <c r="DJ76" s="82"/>
      <c r="DK76" s="82"/>
      <c r="DL76" s="82"/>
      <c r="DM76" s="82"/>
      <c r="DN76" s="82"/>
      <c r="DO76" s="82"/>
      <c r="DP76" s="82"/>
      <c r="DQ76" s="82"/>
      <c r="DR76" s="82"/>
      <c r="DS76" s="82"/>
      <c r="DT76" s="82"/>
      <c r="DU76" s="82"/>
      <c r="DV76" s="82"/>
      <c r="DW76" s="82"/>
      <c r="DX76" s="82"/>
      <c r="DY76" s="82"/>
      <c r="DZ76" s="82"/>
      <c r="EA76" s="82"/>
      <c r="EB76" s="82"/>
      <c r="EC76" s="82"/>
      <c r="ED76" s="82"/>
      <c r="EE76" s="82"/>
      <c r="EF76" s="82"/>
      <c r="EG76" s="82"/>
      <c r="EH76" s="82"/>
      <c r="EI76" s="82"/>
      <c r="EJ76" s="82"/>
      <c r="EK76" s="82"/>
      <c r="EL76" s="82"/>
      <c r="EM76" s="82"/>
      <c r="EN76" s="82"/>
      <c r="EO76" s="82"/>
      <c r="EP76" s="82"/>
      <c r="EQ76" s="82"/>
      <c r="ER76" s="82"/>
      <c r="ES76" s="82"/>
      <c r="ET76" s="82"/>
      <c r="EU76" s="82"/>
      <c r="EV76" s="82"/>
      <c r="EW76" s="82"/>
      <c r="EX76" s="82"/>
      <c r="EY76" s="82"/>
      <c r="EZ76" s="82"/>
      <c r="FA76" s="82"/>
      <c r="FB76" s="82"/>
      <c r="FC76" s="82"/>
      <c r="FD76" s="82"/>
      <c r="FE76" s="82"/>
      <c r="FF76" s="82"/>
      <c r="FG76" s="82"/>
      <c r="FH76" s="82"/>
      <c r="FI76" s="82"/>
      <c r="FJ76" s="82"/>
      <c r="FK76" s="82"/>
      <c r="FL76" s="82"/>
      <c r="FM76" s="82"/>
      <c r="FN76" s="82"/>
      <c r="FO76" s="82"/>
      <c r="FP76" s="82"/>
      <c r="FQ76" s="82"/>
      <c r="FR76" s="82"/>
      <c r="FS76" s="82"/>
      <c r="FT76" s="82"/>
      <c r="FU76" s="82"/>
      <c r="FV76" s="82"/>
      <c r="FW76" s="82"/>
      <c r="FX76" s="82"/>
      <c r="FY76" s="82"/>
      <c r="FZ76" s="82"/>
      <c r="GA76" s="82"/>
      <c r="GB76" s="82"/>
      <c r="GC76" s="82"/>
      <c r="GD76" s="82"/>
      <c r="GE76" s="82"/>
      <c r="GF76" s="82"/>
      <c r="GG76" s="82"/>
      <c r="GH76" s="82"/>
      <c r="GI76" s="82"/>
      <c r="GJ76" s="82"/>
      <c r="GK76" s="82"/>
      <c r="GL76" s="82"/>
      <c r="GM76" s="82"/>
      <c r="GN76" s="82"/>
      <c r="GO76" s="82"/>
      <c r="GP76" s="82"/>
      <c r="GQ76" s="82"/>
      <c r="GR76" s="82"/>
      <c r="GS76" s="82"/>
      <c r="GT76" s="82"/>
      <c r="GU76" s="82"/>
      <c r="GV76" s="82"/>
      <c r="GW76" s="82"/>
      <c r="GX76" s="82"/>
      <c r="GY76" s="82"/>
      <c r="GZ76" s="82"/>
      <c r="HA76" s="82"/>
      <c r="HB76" s="82"/>
      <c r="HC76" s="82"/>
      <c r="HD76" s="82"/>
      <c r="HE76" s="82"/>
      <c r="HF76" s="82"/>
      <c r="HG76" s="82"/>
      <c r="HH76" s="82"/>
      <c r="HI76" s="82"/>
      <c r="HJ76" s="82"/>
      <c r="HK76" s="82"/>
      <c r="HL76" s="82"/>
      <c r="HM76" s="82"/>
      <c r="HN76" s="82"/>
      <c r="HO76" s="82"/>
      <c r="HP76" s="82"/>
      <c r="HQ76" s="82"/>
      <c r="HR76" s="82"/>
      <c r="HS76" s="82"/>
      <c r="HT76" s="82"/>
      <c r="HU76" s="82"/>
      <c r="HV76" s="82"/>
      <c r="HW76" s="82"/>
      <c r="HX76" s="82"/>
      <c r="HY76" s="82"/>
      <c r="HZ76" s="82"/>
      <c r="IA76" s="82"/>
      <c r="IB76" s="82"/>
      <c r="IC76" s="82"/>
      <c r="ID76" s="82"/>
      <c r="IE76" s="82"/>
      <c r="IF76" s="82"/>
      <c r="IG76" s="82"/>
      <c r="IH76" s="82"/>
      <c r="II76" s="82"/>
      <c r="IJ76" s="82"/>
      <c r="IK76" s="82"/>
      <c r="IL76" s="82"/>
      <c r="IM76" s="82"/>
      <c r="IN76" s="82"/>
    </row>
    <row r="77" spans="1:248" s="73" customFormat="1" ht="17.399999999999999">
      <c r="A77" s="62"/>
      <c r="B77" s="62"/>
      <c r="C77" s="63"/>
      <c r="D77" s="63"/>
      <c r="E77" s="29"/>
      <c r="F77" s="29"/>
      <c r="G77" s="30"/>
      <c r="H77" s="31"/>
      <c r="I77" s="30"/>
      <c r="J77" s="45"/>
      <c r="K77" s="31"/>
      <c r="L77" s="67"/>
      <c r="M77" s="64"/>
      <c r="N77" s="75"/>
      <c r="O77" s="68"/>
      <c r="P77" s="68"/>
      <c r="Q77" s="69"/>
      <c r="R77" s="66"/>
      <c r="S77" s="67"/>
      <c r="T77" s="66"/>
      <c r="U77" s="66"/>
      <c r="V77" s="96"/>
      <c r="W77" s="96"/>
      <c r="X77" s="31"/>
      <c r="Y77" s="25"/>
      <c r="Z77" s="54"/>
      <c r="AA77" s="54"/>
      <c r="AB77" s="54"/>
      <c r="AC77" s="54"/>
      <c r="AD77" s="54"/>
      <c r="AE77" s="1"/>
      <c r="AF77" s="54"/>
      <c r="AG77" s="54"/>
      <c r="AH77" s="54"/>
      <c r="AI77" s="54"/>
      <c r="AJ77" s="54"/>
      <c r="AK77" s="54"/>
      <c r="AL77" s="1"/>
      <c r="AM77" s="83"/>
      <c r="AN77" s="83"/>
      <c r="AO77" s="83"/>
      <c r="AP77" s="82"/>
      <c r="AQ77" s="82"/>
      <c r="AR77" s="82"/>
      <c r="AS77" s="82"/>
      <c r="AT77" s="82"/>
      <c r="AU77" s="82"/>
      <c r="AV77" s="82"/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2"/>
      <c r="BK77" s="82"/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2"/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2"/>
      <c r="CO77" s="82"/>
      <c r="CP77" s="82"/>
      <c r="CQ77" s="82"/>
      <c r="CR77" s="82"/>
      <c r="CS77" s="82"/>
      <c r="CT77" s="82"/>
      <c r="CU77" s="82"/>
      <c r="CV77" s="82"/>
      <c r="CW77" s="82"/>
      <c r="CX77" s="82"/>
      <c r="CY77" s="82"/>
      <c r="CZ77" s="82"/>
      <c r="DA77" s="82"/>
      <c r="DB77" s="82"/>
      <c r="DC77" s="82"/>
      <c r="DD77" s="82"/>
      <c r="DE77" s="82"/>
      <c r="DF77" s="82"/>
      <c r="DG77" s="82"/>
      <c r="DH77" s="82"/>
      <c r="DI77" s="82"/>
      <c r="DJ77" s="82"/>
      <c r="DK77" s="82"/>
      <c r="DL77" s="82"/>
      <c r="DM77" s="82"/>
      <c r="DN77" s="82"/>
      <c r="DO77" s="82"/>
      <c r="DP77" s="82"/>
      <c r="DQ77" s="82"/>
      <c r="DR77" s="82"/>
      <c r="DS77" s="82"/>
      <c r="DT77" s="82"/>
      <c r="DU77" s="82"/>
      <c r="DV77" s="82"/>
      <c r="DW77" s="82"/>
      <c r="DX77" s="82"/>
      <c r="DY77" s="82"/>
      <c r="DZ77" s="82"/>
      <c r="EA77" s="82"/>
      <c r="EB77" s="82"/>
      <c r="EC77" s="82"/>
      <c r="ED77" s="82"/>
      <c r="EE77" s="82"/>
      <c r="EF77" s="82"/>
      <c r="EG77" s="82"/>
      <c r="EH77" s="82"/>
      <c r="EI77" s="82"/>
      <c r="EJ77" s="82"/>
      <c r="EK77" s="82"/>
      <c r="EL77" s="82"/>
      <c r="EM77" s="82"/>
      <c r="EN77" s="82"/>
      <c r="EO77" s="82"/>
      <c r="EP77" s="82"/>
      <c r="EQ77" s="82"/>
      <c r="ER77" s="82"/>
      <c r="ES77" s="82"/>
      <c r="ET77" s="82"/>
      <c r="EU77" s="82"/>
      <c r="EV77" s="82"/>
      <c r="EW77" s="82"/>
      <c r="EX77" s="82"/>
      <c r="EY77" s="82"/>
      <c r="EZ77" s="82"/>
      <c r="FA77" s="82"/>
      <c r="FB77" s="82"/>
      <c r="FC77" s="82"/>
      <c r="FD77" s="82"/>
      <c r="FE77" s="82"/>
      <c r="FF77" s="82"/>
      <c r="FG77" s="82"/>
      <c r="FH77" s="82"/>
      <c r="FI77" s="82"/>
      <c r="FJ77" s="82"/>
      <c r="FK77" s="82"/>
      <c r="FL77" s="82"/>
      <c r="FM77" s="82"/>
      <c r="FN77" s="82"/>
      <c r="FO77" s="82"/>
      <c r="FP77" s="82"/>
      <c r="FQ77" s="82"/>
      <c r="FR77" s="82"/>
      <c r="FS77" s="82"/>
      <c r="FT77" s="82"/>
      <c r="FU77" s="82"/>
      <c r="FV77" s="82"/>
      <c r="FW77" s="82"/>
      <c r="FX77" s="82"/>
      <c r="FY77" s="82"/>
      <c r="FZ77" s="82"/>
      <c r="GA77" s="82"/>
      <c r="GB77" s="82"/>
      <c r="GC77" s="82"/>
      <c r="GD77" s="82"/>
      <c r="GE77" s="82"/>
      <c r="GF77" s="82"/>
      <c r="GG77" s="82"/>
      <c r="GH77" s="82"/>
      <c r="GI77" s="82"/>
      <c r="GJ77" s="82"/>
      <c r="GK77" s="82"/>
      <c r="GL77" s="82"/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2"/>
      <c r="HA77" s="82"/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2"/>
      <c r="HP77" s="82"/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2"/>
      <c r="IE77" s="82"/>
      <c r="IF77" s="82"/>
      <c r="IG77" s="82"/>
      <c r="IH77" s="82"/>
      <c r="II77" s="82"/>
      <c r="IJ77" s="82"/>
      <c r="IK77" s="82"/>
      <c r="IL77" s="82"/>
      <c r="IM77" s="82"/>
      <c r="IN77" s="82"/>
    </row>
    <row r="78" spans="1:248" s="73" customFormat="1" ht="17.399999999999999">
      <c r="A78" s="62"/>
      <c r="B78" s="62"/>
      <c r="C78" s="70"/>
      <c r="D78" s="63"/>
      <c r="E78" s="29"/>
      <c r="F78" s="29"/>
      <c r="G78" s="30"/>
      <c r="H78" s="31"/>
      <c r="I78" s="30"/>
      <c r="J78" s="29"/>
      <c r="K78" s="31"/>
      <c r="L78" s="67"/>
      <c r="M78" s="64"/>
      <c r="N78" s="75"/>
      <c r="O78" s="68"/>
      <c r="P78" s="68"/>
      <c r="Q78" s="69"/>
      <c r="R78" s="66"/>
      <c r="S78" s="67"/>
      <c r="T78" s="66"/>
      <c r="U78" s="66"/>
      <c r="V78" s="96"/>
      <c r="W78" s="96"/>
      <c r="X78" s="31"/>
      <c r="Y78" s="25"/>
      <c r="Z78" s="54" t="str">
        <f>IF(P78=300,Q78,"")</f>
        <v/>
      </c>
      <c r="AA78" s="54" t="str">
        <f>IF(P78=375,Q78,"")</f>
        <v/>
      </c>
      <c r="AB78" s="54" t="str">
        <f>IF(P78=450,Q78,"")</f>
        <v/>
      </c>
      <c r="AC78" s="54" t="str">
        <f>IF(P78=525,Q78,"")</f>
        <v/>
      </c>
      <c r="AD78" s="54" t="str">
        <f>IF(P78=600,Q78,"")</f>
        <v/>
      </c>
      <c r="AE78" s="1" t="str">
        <f>IF(P78=675,Q78,"")</f>
        <v/>
      </c>
      <c r="AF78" s="54" t="str">
        <f>IF(P78=750,Q78,"")</f>
        <v/>
      </c>
      <c r="AG78" s="54" t="str">
        <f>IF(P78=825,Q78,"")</f>
        <v/>
      </c>
      <c r="AH78" s="54" t="str">
        <f>IF(P78=900,Q78,"")</f>
        <v/>
      </c>
      <c r="AI78" s="54" t="str">
        <f>IF(P78=1050,Q78,"")</f>
        <v/>
      </c>
      <c r="AJ78" s="54" t="str">
        <f>IF(P78=1200,Q78,"")</f>
        <v/>
      </c>
      <c r="AK78" s="54" t="str">
        <f>IF(P78=1400,Q78,"")</f>
        <v/>
      </c>
      <c r="AL78" s="1"/>
      <c r="AM78" s="83"/>
      <c r="AN78" s="83"/>
      <c r="AO78" s="83"/>
      <c r="AP78" s="82"/>
      <c r="AQ78" s="82"/>
      <c r="AR78" s="82"/>
      <c r="AS78" s="82"/>
      <c r="AT78" s="82"/>
      <c r="AU78" s="82"/>
      <c r="AV78" s="82"/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2"/>
      <c r="BK78" s="82"/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2"/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2"/>
      <c r="CO78" s="82"/>
      <c r="CP78" s="82"/>
      <c r="CQ78" s="82"/>
      <c r="CR78" s="82"/>
      <c r="CS78" s="82"/>
      <c r="CT78" s="82"/>
      <c r="CU78" s="82"/>
      <c r="CV78" s="82"/>
      <c r="CW78" s="82"/>
      <c r="CX78" s="82"/>
      <c r="CY78" s="82"/>
      <c r="CZ78" s="82"/>
      <c r="DA78" s="82"/>
      <c r="DB78" s="82"/>
      <c r="DC78" s="82"/>
      <c r="DD78" s="82"/>
      <c r="DE78" s="82"/>
      <c r="DF78" s="82"/>
      <c r="DG78" s="82"/>
      <c r="DH78" s="82"/>
      <c r="DI78" s="82"/>
      <c r="DJ78" s="82"/>
      <c r="DK78" s="82"/>
      <c r="DL78" s="82"/>
      <c r="DM78" s="82"/>
      <c r="DN78" s="82"/>
      <c r="DO78" s="82"/>
      <c r="DP78" s="82"/>
      <c r="DQ78" s="82"/>
      <c r="DR78" s="82"/>
      <c r="DS78" s="82"/>
      <c r="DT78" s="82"/>
      <c r="DU78" s="82"/>
      <c r="DV78" s="82"/>
      <c r="DW78" s="82"/>
      <c r="DX78" s="82"/>
      <c r="DY78" s="82"/>
      <c r="DZ78" s="82"/>
      <c r="EA78" s="82"/>
      <c r="EB78" s="82"/>
      <c r="EC78" s="82"/>
      <c r="ED78" s="82"/>
      <c r="EE78" s="82"/>
      <c r="EF78" s="82"/>
      <c r="EG78" s="82"/>
      <c r="EH78" s="82"/>
      <c r="EI78" s="82"/>
      <c r="EJ78" s="82"/>
      <c r="EK78" s="82"/>
      <c r="EL78" s="82"/>
      <c r="EM78" s="82"/>
      <c r="EN78" s="82"/>
      <c r="EO78" s="82"/>
      <c r="EP78" s="82"/>
      <c r="EQ78" s="82"/>
      <c r="ER78" s="82"/>
      <c r="ES78" s="82"/>
      <c r="ET78" s="82"/>
      <c r="EU78" s="82"/>
      <c r="EV78" s="82"/>
      <c r="EW78" s="82"/>
      <c r="EX78" s="82"/>
      <c r="EY78" s="82"/>
      <c r="EZ78" s="82"/>
      <c r="FA78" s="82"/>
      <c r="FB78" s="82"/>
      <c r="FC78" s="82"/>
      <c r="FD78" s="82"/>
      <c r="FE78" s="82"/>
      <c r="FF78" s="82"/>
      <c r="FG78" s="82"/>
      <c r="FH78" s="82"/>
      <c r="FI78" s="82"/>
      <c r="FJ78" s="82"/>
      <c r="FK78" s="82"/>
      <c r="FL78" s="82"/>
      <c r="FM78" s="82"/>
      <c r="FN78" s="82"/>
      <c r="FO78" s="82"/>
      <c r="FP78" s="82"/>
      <c r="FQ78" s="82"/>
      <c r="FR78" s="82"/>
      <c r="FS78" s="82"/>
      <c r="FT78" s="82"/>
      <c r="FU78" s="82"/>
      <c r="FV78" s="82"/>
      <c r="FW78" s="82"/>
      <c r="FX78" s="82"/>
      <c r="FY78" s="82"/>
      <c r="FZ78" s="82"/>
      <c r="GA78" s="82"/>
      <c r="GB78" s="82"/>
      <c r="GC78" s="82"/>
      <c r="GD78" s="82"/>
      <c r="GE78" s="82"/>
      <c r="GF78" s="82"/>
      <c r="GG78" s="82"/>
      <c r="GH78" s="82"/>
      <c r="GI78" s="82"/>
      <c r="GJ78" s="82"/>
      <c r="GK78" s="82"/>
      <c r="GL78" s="82"/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2"/>
      <c r="HA78" s="82"/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2"/>
      <c r="HP78" s="82"/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2"/>
      <c r="IE78" s="82"/>
      <c r="IF78" s="82"/>
      <c r="IG78" s="82"/>
      <c r="IH78" s="82"/>
      <c r="II78" s="82"/>
      <c r="IJ78" s="82"/>
      <c r="IK78" s="82"/>
      <c r="IL78" s="82"/>
      <c r="IM78" s="82"/>
      <c r="IN78" s="82"/>
    </row>
    <row r="79" spans="1:248" s="73" customFormat="1" ht="17.399999999999999">
      <c r="A79" s="62"/>
      <c r="B79" s="79"/>
      <c r="C79" s="63"/>
      <c r="D79" s="63"/>
      <c r="E79" s="62"/>
      <c r="F79" s="62"/>
      <c r="G79" s="30"/>
      <c r="H79" s="31"/>
      <c r="I79" s="30"/>
      <c r="J79" s="62"/>
      <c r="K79" s="31"/>
      <c r="L79" s="67"/>
      <c r="M79" s="64"/>
      <c r="N79" s="75"/>
      <c r="O79" s="68"/>
      <c r="P79" s="68"/>
      <c r="Q79" s="69"/>
      <c r="R79" s="66"/>
      <c r="S79" s="67"/>
      <c r="T79" s="66"/>
      <c r="U79" s="66"/>
      <c r="V79" s="96"/>
      <c r="W79" s="96"/>
      <c r="X79" s="31"/>
      <c r="Y79" s="25"/>
      <c r="Z79" s="1" t="str">
        <f>IF(P79=300,Q79,"")</f>
        <v/>
      </c>
      <c r="AA79" s="1" t="str">
        <f>IF(P79=375,Q79,"")</f>
        <v/>
      </c>
      <c r="AB79" s="1" t="str">
        <f>IF(P79=450,Q79,"")</f>
        <v/>
      </c>
      <c r="AC79" s="1" t="str">
        <f>IF(P79=525,Q79,"")</f>
        <v/>
      </c>
      <c r="AD79" s="1" t="str">
        <f>IF(P79=600,Q79,"")</f>
        <v/>
      </c>
      <c r="AE79" s="1" t="str">
        <f>IF(P79=675,Q79,"")</f>
        <v/>
      </c>
      <c r="AF79" s="1" t="str">
        <f>IF(P79=750,Q79,"")</f>
        <v/>
      </c>
      <c r="AG79" s="1" t="str">
        <f>IF(P79=825,Q79,"")</f>
        <v/>
      </c>
      <c r="AH79" s="1" t="str">
        <f>IF(P79=900,Q79,"")</f>
        <v/>
      </c>
      <c r="AI79" s="1" t="str">
        <f>IF(P79=1050,Q79,"")</f>
        <v/>
      </c>
      <c r="AJ79" s="1" t="str">
        <f>IF(P79=1200,Q79,"")</f>
        <v/>
      </c>
      <c r="AK79" s="1" t="str">
        <f>IF(P79=1400,Q79,"")</f>
        <v/>
      </c>
      <c r="AL79" s="1"/>
      <c r="AM79" s="83"/>
      <c r="AN79" s="83"/>
      <c r="AO79" s="83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/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/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82"/>
      <c r="DM79" s="82"/>
      <c r="DN79" s="82"/>
      <c r="DO79" s="82"/>
      <c r="DP79" s="82"/>
      <c r="DQ79" s="82"/>
      <c r="DR79" s="82"/>
      <c r="DS79" s="82"/>
      <c r="DT79" s="82"/>
      <c r="DU79" s="82"/>
      <c r="DV79" s="82"/>
      <c r="DW79" s="82"/>
      <c r="DX79" s="82"/>
      <c r="DY79" s="82"/>
      <c r="DZ79" s="82"/>
      <c r="EA79" s="82"/>
      <c r="EB79" s="82"/>
      <c r="EC79" s="82"/>
      <c r="ED79" s="82"/>
      <c r="EE79" s="82"/>
      <c r="EF79" s="82"/>
      <c r="EG79" s="82"/>
      <c r="EH79" s="82"/>
      <c r="EI79" s="82"/>
      <c r="EJ79" s="82"/>
      <c r="EK79" s="82"/>
      <c r="EL79" s="82"/>
      <c r="EM79" s="82"/>
      <c r="EN79" s="82"/>
      <c r="EO79" s="82"/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/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/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/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/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82"/>
      <c r="IG79" s="82"/>
      <c r="IH79" s="82"/>
      <c r="II79" s="82"/>
      <c r="IJ79" s="82"/>
      <c r="IK79" s="82"/>
      <c r="IL79" s="82"/>
      <c r="IM79" s="82"/>
      <c r="IN79" s="82"/>
    </row>
    <row r="80" spans="1:248" s="73" customFormat="1" ht="17.399999999999999">
      <c r="A80" s="62"/>
      <c r="B80" s="62"/>
      <c r="C80" s="63"/>
      <c r="D80" s="63"/>
      <c r="E80" s="29"/>
      <c r="F80" s="29"/>
      <c r="G80" s="30"/>
      <c r="H80" s="31"/>
      <c r="I80" s="30"/>
      <c r="J80" s="29"/>
      <c r="K80" s="31"/>
      <c r="L80" s="67"/>
      <c r="M80" s="64"/>
      <c r="N80" s="75"/>
      <c r="O80" s="68"/>
      <c r="P80" s="68"/>
      <c r="Q80" s="69"/>
      <c r="R80" s="66"/>
      <c r="S80" s="67"/>
      <c r="T80" s="66"/>
      <c r="U80" s="66"/>
      <c r="V80" s="96"/>
      <c r="W80" s="96"/>
      <c r="X80" s="31"/>
      <c r="Y80" s="53"/>
      <c r="Z80" s="54" t="str">
        <f>IF(P80=300,Q80,"")</f>
        <v/>
      </c>
      <c r="AA80" s="54" t="str">
        <f>IF(P80=375,Q80,"")</f>
        <v/>
      </c>
      <c r="AB80" s="54" t="str">
        <f>IF(P80=450,Q80,"")</f>
        <v/>
      </c>
      <c r="AC80" s="54" t="str">
        <f>IF(P80=525,Q80,"")</f>
        <v/>
      </c>
      <c r="AD80" s="54" t="str">
        <f>IF(P80=600,Q80,"")</f>
        <v/>
      </c>
      <c r="AE80" s="1" t="str">
        <f>IF(P80=675,Q80,"")</f>
        <v/>
      </c>
      <c r="AF80" s="54" t="str">
        <f>IF(P80=750,Q80,"")</f>
        <v/>
      </c>
      <c r="AG80" s="54" t="str">
        <f>IF(P80=825,Q80,"")</f>
        <v/>
      </c>
      <c r="AH80" s="54" t="str">
        <f>IF(P80=900,Q80,"")</f>
        <v/>
      </c>
      <c r="AI80" s="54" t="str">
        <f>IF(P80=1050,Q80,"")</f>
        <v/>
      </c>
      <c r="AJ80" s="54" t="str">
        <f>IF(P80=1200,Q80,"")</f>
        <v/>
      </c>
      <c r="AK80" s="54" t="str">
        <f>IF(P80=1400,Q80,"")</f>
        <v/>
      </c>
      <c r="AL80" s="54"/>
      <c r="AM80" s="83"/>
      <c r="AN80" s="83"/>
      <c r="AO80" s="83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/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/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82"/>
      <c r="DM80" s="82"/>
      <c r="DN80" s="82"/>
      <c r="DO80" s="82"/>
      <c r="DP80" s="82"/>
      <c r="DQ80" s="82"/>
      <c r="DR80" s="82"/>
      <c r="DS80" s="82"/>
      <c r="DT80" s="82"/>
      <c r="DU80" s="82"/>
      <c r="DV80" s="82"/>
      <c r="DW80" s="82"/>
      <c r="DX80" s="82"/>
      <c r="DY80" s="82"/>
      <c r="DZ80" s="82"/>
      <c r="EA80" s="82"/>
      <c r="EB80" s="82"/>
      <c r="EC80" s="82"/>
      <c r="ED80" s="82"/>
      <c r="EE80" s="82"/>
      <c r="EF80" s="82"/>
      <c r="EG80" s="82"/>
      <c r="EH80" s="82"/>
      <c r="EI80" s="82"/>
      <c r="EJ80" s="82"/>
      <c r="EK80" s="82"/>
      <c r="EL80" s="82"/>
      <c r="EM80" s="82"/>
      <c r="EN80" s="82"/>
      <c r="EO80" s="82"/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/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/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/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/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82"/>
      <c r="IG80" s="82"/>
      <c r="IH80" s="82"/>
      <c r="II80" s="82"/>
      <c r="IJ80" s="82"/>
      <c r="IK80" s="82"/>
      <c r="IL80" s="82"/>
      <c r="IM80" s="82"/>
      <c r="IN80" s="82"/>
    </row>
    <row r="81" spans="1:248" s="73" customFormat="1" ht="17.399999999999999">
      <c r="A81" s="62"/>
      <c r="B81" s="62"/>
      <c r="C81" s="63"/>
      <c r="D81" s="63"/>
      <c r="E81" s="29"/>
      <c r="F81" s="29"/>
      <c r="G81" s="30"/>
      <c r="H81" s="31"/>
      <c r="I81" s="30"/>
      <c r="J81" s="45"/>
      <c r="K81" s="31"/>
      <c r="L81" s="67"/>
      <c r="M81" s="64"/>
      <c r="N81" s="75"/>
      <c r="O81" s="68"/>
      <c r="P81" s="68"/>
      <c r="Q81" s="69"/>
      <c r="R81" s="66"/>
      <c r="S81" s="67"/>
      <c r="T81" s="66"/>
      <c r="U81" s="66"/>
      <c r="V81" s="96"/>
      <c r="W81" s="96"/>
      <c r="X81" s="31"/>
      <c r="Y81" s="53"/>
      <c r="Z81" s="54" t="str">
        <f>IF(P81=300,Q81,"")</f>
        <v/>
      </c>
      <c r="AA81" s="54" t="str">
        <f>IF(P81=375,Q81,"")</f>
        <v/>
      </c>
      <c r="AB81" s="54" t="str">
        <f>IF(P81=450,Q81,"")</f>
        <v/>
      </c>
      <c r="AC81" s="54" t="str">
        <f>IF(P81=525,Q81,"")</f>
        <v/>
      </c>
      <c r="AD81" s="54" t="str">
        <f>IF(P81=600,Q81,"")</f>
        <v/>
      </c>
      <c r="AE81" s="1" t="str">
        <f>IF(P81=675,Q81,"")</f>
        <v/>
      </c>
      <c r="AF81" s="54" t="str">
        <f>IF(P81=750,Q81,"")</f>
        <v/>
      </c>
      <c r="AG81" s="54" t="str">
        <f>IF(P81=825,Q81,"")</f>
        <v/>
      </c>
      <c r="AH81" s="54" t="str">
        <f>IF(P81=900,Q81,"")</f>
        <v/>
      </c>
      <c r="AI81" s="54" t="str">
        <f>IF(P81=1050,Q81,"")</f>
        <v/>
      </c>
      <c r="AJ81" s="54" t="str">
        <f>IF(P81=1200,Q81,"")</f>
        <v/>
      </c>
      <c r="AK81" s="54" t="str">
        <f>IF(P81=1400,Q81,"")</f>
        <v/>
      </c>
      <c r="AL81" s="54"/>
      <c r="AM81" s="83"/>
      <c r="AN81" s="83"/>
      <c r="AO81" s="83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2"/>
      <c r="CA81" s="82"/>
      <c r="CB81" s="82"/>
      <c r="CC81" s="82"/>
      <c r="CD81" s="82"/>
      <c r="CE81" s="82"/>
      <c r="CF81" s="82"/>
      <c r="CG81" s="82"/>
      <c r="CH81" s="82"/>
      <c r="CI81" s="82"/>
      <c r="CJ81" s="82"/>
      <c r="CK81" s="82"/>
      <c r="CL81" s="82"/>
      <c r="CM81" s="82"/>
      <c r="CN81" s="82"/>
      <c r="CO81" s="82"/>
      <c r="CP81" s="82"/>
      <c r="CQ81" s="82"/>
      <c r="CR81" s="82"/>
      <c r="CS81" s="82"/>
      <c r="CT81" s="82"/>
      <c r="CU81" s="82"/>
      <c r="CV81" s="82"/>
      <c r="CW81" s="82"/>
      <c r="CX81" s="82"/>
      <c r="CY81" s="82"/>
      <c r="CZ81" s="82"/>
      <c r="DA81" s="82"/>
      <c r="DB81" s="82"/>
      <c r="DC81" s="82"/>
      <c r="DD81" s="82"/>
      <c r="DE81" s="82"/>
      <c r="DF81" s="82"/>
      <c r="DG81" s="82"/>
      <c r="DH81" s="82"/>
      <c r="DI81" s="82"/>
      <c r="DJ81" s="82"/>
      <c r="DK81" s="82"/>
      <c r="DL81" s="82"/>
      <c r="DM81" s="82"/>
      <c r="DN81" s="82"/>
      <c r="DO81" s="82"/>
      <c r="DP81" s="82"/>
      <c r="DQ81" s="82"/>
      <c r="DR81" s="82"/>
      <c r="DS81" s="82"/>
      <c r="DT81" s="82"/>
      <c r="DU81" s="82"/>
      <c r="DV81" s="82"/>
      <c r="DW81" s="82"/>
      <c r="DX81" s="82"/>
      <c r="DY81" s="82"/>
      <c r="DZ81" s="82"/>
      <c r="EA81" s="82"/>
      <c r="EB81" s="82"/>
      <c r="EC81" s="82"/>
      <c r="ED81" s="82"/>
      <c r="EE81" s="82"/>
      <c r="EF81" s="82"/>
      <c r="EG81" s="82"/>
      <c r="EH81" s="82"/>
      <c r="EI81" s="82"/>
      <c r="EJ81" s="82"/>
      <c r="EK81" s="82"/>
      <c r="EL81" s="82"/>
      <c r="EM81" s="82"/>
      <c r="EN81" s="82"/>
      <c r="EO81" s="82"/>
      <c r="EP81" s="82"/>
      <c r="EQ81" s="82"/>
      <c r="ER81" s="82"/>
      <c r="ES81" s="82"/>
      <c r="ET81" s="82"/>
      <c r="EU81" s="82"/>
      <c r="EV81" s="82"/>
      <c r="EW81" s="82"/>
      <c r="EX81" s="82"/>
      <c r="EY81" s="82"/>
      <c r="EZ81" s="82"/>
      <c r="FA81" s="82"/>
      <c r="FB81" s="82"/>
      <c r="FC81" s="82"/>
      <c r="FD81" s="82"/>
      <c r="FE81" s="82"/>
      <c r="FF81" s="82"/>
      <c r="FG81" s="82"/>
      <c r="FH81" s="82"/>
      <c r="FI81" s="82"/>
      <c r="FJ81" s="82"/>
      <c r="FK81" s="82"/>
      <c r="FL81" s="82"/>
      <c r="FM81" s="82"/>
      <c r="FN81" s="82"/>
      <c r="FO81" s="82"/>
      <c r="FP81" s="82"/>
      <c r="FQ81" s="82"/>
      <c r="FR81" s="82"/>
      <c r="FS81" s="82"/>
      <c r="FT81" s="82"/>
      <c r="FU81" s="82"/>
      <c r="FV81" s="82"/>
      <c r="FW81" s="82"/>
      <c r="FX81" s="82"/>
      <c r="FY81" s="82"/>
      <c r="FZ81" s="82"/>
      <c r="GA81" s="82"/>
      <c r="GB81" s="82"/>
      <c r="GC81" s="82"/>
      <c r="GD81" s="82"/>
      <c r="GE81" s="82"/>
      <c r="GF81" s="82"/>
      <c r="GG81" s="82"/>
      <c r="GH81" s="82"/>
      <c r="GI81" s="82"/>
      <c r="GJ81" s="82"/>
      <c r="GK81" s="82"/>
      <c r="GL81" s="82"/>
      <c r="GM81" s="82"/>
      <c r="GN81" s="82"/>
      <c r="GO81" s="82"/>
      <c r="GP81" s="82"/>
      <c r="GQ81" s="82"/>
      <c r="GR81" s="82"/>
      <c r="GS81" s="82"/>
      <c r="GT81" s="82"/>
      <c r="GU81" s="82"/>
      <c r="GV81" s="82"/>
      <c r="GW81" s="82"/>
      <c r="GX81" s="82"/>
      <c r="GY81" s="82"/>
      <c r="GZ81" s="82"/>
      <c r="HA81" s="82"/>
      <c r="HB81" s="82"/>
      <c r="HC81" s="82"/>
      <c r="HD81" s="82"/>
      <c r="HE81" s="82"/>
      <c r="HF81" s="82"/>
      <c r="HG81" s="82"/>
      <c r="HH81" s="82"/>
      <c r="HI81" s="82"/>
      <c r="HJ81" s="82"/>
      <c r="HK81" s="82"/>
      <c r="HL81" s="82"/>
      <c r="HM81" s="82"/>
      <c r="HN81" s="82"/>
      <c r="HO81" s="82"/>
      <c r="HP81" s="82"/>
      <c r="HQ81" s="82"/>
      <c r="HR81" s="82"/>
      <c r="HS81" s="82"/>
      <c r="HT81" s="82"/>
      <c r="HU81" s="82"/>
      <c r="HV81" s="82"/>
      <c r="HW81" s="82"/>
      <c r="HX81" s="82"/>
      <c r="HY81" s="82"/>
      <c r="HZ81" s="82"/>
      <c r="IA81" s="82"/>
      <c r="IB81" s="82"/>
      <c r="IC81" s="82"/>
      <c r="ID81" s="82"/>
      <c r="IE81" s="82"/>
      <c r="IF81" s="82"/>
      <c r="IG81" s="82"/>
      <c r="IH81" s="82"/>
      <c r="II81" s="82"/>
      <c r="IJ81" s="82"/>
      <c r="IK81" s="82"/>
      <c r="IL81" s="82"/>
      <c r="IM81" s="82"/>
      <c r="IN81" s="82"/>
    </row>
    <row r="82" spans="1:248" s="73" customFormat="1" ht="17.399999999999999">
      <c r="A82" s="62"/>
      <c r="B82" s="62"/>
      <c r="C82" s="70"/>
      <c r="D82" s="63"/>
      <c r="E82" s="29"/>
      <c r="F82" s="29"/>
      <c r="G82" s="30"/>
      <c r="H82" s="31"/>
      <c r="I82" s="30"/>
      <c r="J82" s="45"/>
      <c r="K82" s="31"/>
      <c r="L82" s="84"/>
      <c r="M82" s="64"/>
      <c r="N82" s="75"/>
      <c r="O82" s="68"/>
      <c r="P82" s="68"/>
      <c r="Q82" s="69"/>
      <c r="R82" s="66"/>
      <c r="S82" s="67"/>
      <c r="T82" s="66"/>
      <c r="U82" s="66"/>
      <c r="V82" s="96"/>
      <c r="W82" s="96"/>
      <c r="X82" s="31"/>
      <c r="Y82" s="25"/>
      <c r="Z82" s="1" t="str">
        <f>IF(P82=300,Q82,"")</f>
        <v/>
      </c>
      <c r="AA82" s="1" t="str">
        <f>IF(P82=375,Q82,"")</f>
        <v/>
      </c>
      <c r="AB82" s="1" t="str">
        <f>IF(P82=450,Q82,"")</f>
        <v/>
      </c>
      <c r="AC82" s="1" t="str">
        <f>IF(P82=525,Q82,"")</f>
        <v/>
      </c>
      <c r="AD82" s="1" t="str">
        <f>IF(P82=600,Q82,"")</f>
        <v/>
      </c>
      <c r="AE82" s="1" t="str">
        <f>IF(P82=675,Q82,"")</f>
        <v/>
      </c>
      <c r="AF82" s="1" t="str">
        <f>IF(P82=750,Q82,"")</f>
        <v/>
      </c>
      <c r="AG82" s="1" t="str">
        <f>IF(P82=825,Q82,"")</f>
        <v/>
      </c>
      <c r="AH82" s="1" t="str">
        <f>IF(P82=900,Q82,"")</f>
        <v/>
      </c>
      <c r="AI82" s="1" t="str">
        <f>IF(P82=1050,Q82,"")</f>
        <v/>
      </c>
      <c r="AJ82" s="1" t="str">
        <f>IF(P82=1200,Q82,"")</f>
        <v/>
      </c>
      <c r="AK82" s="1" t="str">
        <f>IF(P82=1400,Q82,"")</f>
        <v/>
      </c>
      <c r="AL82" s="1"/>
      <c r="AM82" s="83"/>
      <c r="AN82" s="83"/>
      <c r="AO82" s="83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2"/>
      <c r="CA82" s="82"/>
      <c r="CB82" s="82"/>
      <c r="CC82" s="82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2"/>
      <c r="CO82" s="82"/>
      <c r="CP82" s="82"/>
      <c r="CQ82" s="82"/>
      <c r="CR82" s="82"/>
      <c r="CS82" s="82"/>
      <c r="CT82" s="82"/>
      <c r="CU82" s="82"/>
      <c r="CV82" s="82"/>
      <c r="CW82" s="82"/>
      <c r="CX82" s="82"/>
      <c r="CY82" s="82"/>
      <c r="CZ82" s="82"/>
      <c r="DA82" s="82"/>
      <c r="DB82" s="82"/>
      <c r="DC82" s="82"/>
      <c r="DD82" s="82"/>
      <c r="DE82" s="82"/>
      <c r="DF82" s="82"/>
      <c r="DG82" s="82"/>
      <c r="DH82" s="82"/>
      <c r="DI82" s="82"/>
      <c r="DJ82" s="82"/>
      <c r="DK82" s="82"/>
      <c r="DL82" s="82"/>
      <c r="DM82" s="82"/>
      <c r="DN82" s="82"/>
      <c r="DO82" s="82"/>
      <c r="DP82" s="82"/>
      <c r="DQ82" s="82"/>
      <c r="DR82" s="82"/>
      <c r="DS82" s="82"/>
      <c r="DT82" s="82"/>
      <c r="DU82" s="82"/>
      <c r="DV82" s="82"/>
      <c r="DW82" s="82"/>
      <c r="DX82" s="82"/>
      <c r="DY82" s="82"/>
      <c r="DZ82" s="82"/>
      <c r="EA82" s="82"/>
      <c r="EB82" s="82"/>
      <c r="EC82" s="82"/>
      <c r="ED82" s="82"/>
      <c r="EE82" s="82"/>
      <c r="EF82" s="82"/>
      <c r="EG82" s="82"/>
      <c r="EH82" s="82"/>
      <c r="EI82" s="82"/>
      <c r="EJ82" s="82"/>
      <c r="EK82" s="82"/>
      <c r="EL82" s="82"/>
      <c r="EM82" s="82"/>
      <c r="EN82" s="82"/>
      <c r="EO82" s="82"/>
      <c r="EP82" s="82"/>
      <c r="EQ82" s="82"/>
      <c r="ER82" s="82"/>
      <c r="ES82" s="82"/>
      <c r="ET82" s="82"/>
      <c r="EU82" s="82"/>
      <c r="EV82" s="82"/>
      <c r="EW82" s="82"/>
      <c r="EX82" s="82"/>
      <c r="EY82" s="82"/>
      <c r="EZ82" s="82"/>
      <c r="FA82" s="82"/>
      <c r="FB82" s="82"/>
      <c r="FC82" s="82"/>
      <c r="FD82" s="82"/>
      <c r="FE82" s="82"/>
      <c r="FF82" s="82"/>
      <c r="FG82" s="82"/>
      <c r="FH82" s="82"/>
      <c r="FI82" s="82"/>
      <c r="FJ82" s="82"/>
      <c r="FK82" s="82"/>
      <c r="FL82" s="82"/>
      <c r="FM82" s="82"/>
      <c r="FN82" s="82"/>
      <c r="FO82" s="82"/>
      <c r="FP82" s="82"/>
      <c r="FQ82" s="82"/>
      <c r="FR82" s="82"/>
      <c r="FS82" s="82"/>
      <c r="FT82" s="82"/>
      <c r="FU82" s="82"/>
      <c r="FV82" s="82"/>
      <c r="FW82" s="82"/>
      <c r="FX82" s="82"/>
      <c r="FY82" s="82"/>
      <c r="FZ82" s="82"/>
      <c r="GA82" s="82"/>
      <c r="GB82" s="82"/>
      <c r="GC82" s="82"/>
      <c r="GD82" s="82"/>
      <c r="GE82" s="82"/>
      <c r="GF82" s="82"/>
      <c r="GG82" s="82"/>
      <c r="GH82" s="82"/>
      <c r="GI82" s="82"/>
      <c r="GJ82" s="82"/>
      <c r="GK82" s="82"/>
      <c r="GL82" s="82"/>
      <c r="GM82" s="82"/>
      <c r="GN82" s="82"/>
      <c r="GO82" s="82"/>
      <c r="GP82" s="82"/>
      <c r="GQ82" s="82"/>
      <c r="GR82" s="82"/>
      <c r="GS82" s="82"/>
      <c r="GT82" s="82"/>
      <c r="GU82" s="82"/>
      <c r="GV82" s="82"/>
      <c r="GW82" s="82"/>
      <c r="GX82" s="82"/>
      <c r="GY82" s="82"/>
      <c r="GZ82" s="82"/>
      <c r="HA82" s="82"/>
      <c r="HB82" s="82"/>
      <c r="HC82" s="82"/>
      <c r="HD82" s="82"/>
      <c r="HE82" s="82"/>
      <c r="HF82" s="82"/>
      <c r="HG82" s="82"/>
      <c r="HH82" s="82"/>
      <c r="HI82" s="82"/>
      <c r="HJ82" s="82"/>
      <c r="HK82" s="82"/>
      <c r="HL82" s="82"/>
      <c r="HM82" s="82"/>
      <c r="HN82" s="82"/>
      <c r="HO82" s="82"/>
      <c r="HP82" s="82"/>
      <c r="HQ82" s="82"/>
      <c r="HR82" s="82"/>
      <c r="HS82" s="82"/>
      <c r="HT82" s="82"/>
      <c r="HU82" s="82"/>
      <c r="HV82" s="82"/>
      <c r="HW82" s="82"/>
      <c r="HX82" s="82"/>
      <c r="HY82" s="82"/>
      <c r="HZ82" s="82"/>
      <c r="IA82" s="82"/>
      <c r="IB82" s="82"/>
      <c r="IC82" s="82"/>
      <c r="ID82" s="82"/>
      <c r="IE82" s="82"/>
      <c r="IF82" s="82"/>
      <c r="IG82" s="82"/>
      <c r="IH82" s="82"/>
      <c r="II82" s="82"/>
      <c r="IJ82" s="82"/>
      <c r="IK82" s="82"/>
      <c r="IL82" s="82"/>
      <c r="IM82" s="82"/>
      <c r="IN82" s="82"/>
    </row>
    <row r="83" spans="1:248" s="73" customFormat="1" ht="17.399999999999999">
      <c r="A83" s="62"/>
      <c r="B83" s="62"/>
      <c r="C83" s="70"/>
      <c r="D83" s="63"/>
      <c r="E83" s="29"/>
      <c r="F83" s="29"/>
      <c r="G83" s="30"/>
      <c r="H83" s="31"/>
      <c r="I83" s="30"/>
      <c r="J83" s="45"/>
      <c r="K83" s="31"/>
      <c r="L83" s="84"/>
      <c r="M83" s="64"/>
      <c r="N83" s="75"/>
      <c r="O83" s="68"/>
      <c r="P83" s="68"/>
      <c r="Q83" s="69"/>
      <c r="R83" s="66"/>
      <c r="S83" s="67"/>
      <c r="T83" s="66"/>
      <c r="U83" s="66"/>
      <c r="V83" s="96"/>
      <c r="W83" s="96"/>
      <c r="X83" s="31"/>
      <c r="Y83" s="25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83"/>
      <c r="AN83" s="83"/>
      <c r="AO83" s="83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2"/>
      <c r="BM83" s="82"/>
      <c r="BN83" s="82"/>
      <c r="BO83" s="82"/>
      <c r="BP83" s="82"/>
      <c r="BQ83" s="82"/>
      <c r="BR83" s="82"/>
      <c r="BS83" s="82"/>
      <c r="BT83" s="82"/>
      <c r="BU83" s="82"/>
      <c r="BV83" s="82"/>
      <c r="BW83" s="82"/>
      <c r="BX83" s="82"/>
      <c r="BY83" s="82"/>
      <c r="BZ83" s="82"/>
      <c r="CA83" s="82"/>
      <c r="CB83" s="82"/>
      <c r="CC83" s="82"/>
      <c r="CD83" s="82"/>
      <c r="CE83" s="82"/>
      <c r="CF83" s="82"/>
      <c r="CG83" s="82"/>
      <c r="CH83" s="82"/>
      <c r="CI83" s="82"/>
      <c r="CJ83" s="82"/>
      <c r="CK83" s="82"/>
      <c r="CL83" s="82"/>
      <c r="CM83" s="82"/>
      <c r="CN83" s="82"/>
      <c r="CO83" s="82"/>
      <c r="CP83" s="82"/>
      <c r="CQ83" s="82"/>
      <c r="CR83" s="82"/>
      <c r="CS83" s="82"/>
      <c r="CT83" s="82"/>
      <c r="CU83" s="82"/>
      <c r="CV83" s="82"/>
      <c r="CW83" s="82"/>
      <c r="CX83" s="82"/>
      <c r="CY83" s="82"/>
      <c r="CZ83" s="82"/>
      <c r="DA83" s="82"/>
      <c r="DB83" s="82"/>
      <c r="DC83" s="82"/>
      <c r="DD83" s="82"/>
      <c r="DE83" s="82"/>
      <c r="DF83" s="82"/>
      <c r="DG83" s="82"/>
      <c r="DH83" s="82"/>
      <c r="DI83" s="82"/>
      <c r="DJ83" s="82"/>
      <c r="DK83" s="82"/>
      <c r="DL83" s="82"/>
      <c r="DM83" s="82"/>
      <c r="DN83" s="82"/>
      <c r="DO83" s="82"/>
      <c r="DP83" s="82"/>
      <c r="DQ83" s="82"/>
      <c r="DR83" s="82"/>
      <c r="DS83" s="82"/>
      <c r="DT83" s="82"/>
      <c r="DU83" s="82"/>
      <c r="DV83" s="82"/>
      <c r="DW83" s="82"/>
      <c r="DX83" s="82"/>
      <c r="DY83" s="82"/>
      <c r="DZ83" s="82"/>
      <c r="EA83" s="82"/>
      <c r="EB83" s="82"/>
      <c r="EC83" s="82"/>
      <c r="ED83" s="82"/>
      <c r="EE83" s="82"/>
      <c r="EF83" s="82"/>
      <c r="EG83" s="82"/>
      <c r="EH83" s="82"/>
      <c r="EI83" s="82"/>
      <c r="EJ83" s="82"/>
      <c r="EK83" s="82"/>
      <c r="EL83" s="82"/>
      <c r="EM83" s="82"/>
      <c r="EN83" s="82"/>
      <c r="EO83" s="82"/>
      <c r="EP83" s="82"/>
      <c r="EQ83" s="82"/>
      <c r="ER83" s="82"/>
      <c r="ES83" s="82"/>
      <c r="ET83" s="82"/>
      <c r="EU83" s="82"/>
      <c r="EV83" s="82"/>
      <c r="EW83" s="82"/>
      <c r="EX83" s="82"/>
      <c r="EY83" s="82"/>
      <c r="EZ83" s="82"/>
      <c r="FA83" s="82"/>
      <c r="FB83" s="82"/>
      <c r="FC83" s="82"/>
      <c r="FD83" s="82"/>
      <c r="FE83" s="82"/>
      <c r="FF83" s="82"/>
      <c r="FG83" s="82"/>
      <c r="FH83" s="82"/>
      <c r="FI83" s="82"/>
      <c r="FJ83" s="82"/>
      <c r="FK83" s="82"/>
      <c r="FL83" s="82"/>
      <c r="FM83" s="82"/>
      <c r="FN83" s="82"/>
      <c r="FO83" s="82"/>
      <c r="FP83" s="82"/>
      <c r="FQ83" s="82"/>
      <c r="FR83" s="82"/>
      <c r="FS83" s="82"/>
      <c r="FT83" s="82"/>
      <c r="FU83" s="82"/>
      <c r="FV83" s="82"/>
      <c r="FW83" s="82"/>
      <c r="FX83" s="82"/>
      <c r="FY83" s="82"/>
      <c r="FZ83" s="82"/>
      <c r="GA83" s="82"/>
      <c r="GB83" s="82"/>
      <c r="GC83" s="82"/>
      <c r="GD83" s="82"/>
      <c r="GE83" s="82"/>
      <c r="GF83" s="82"/>
      <c r="GG83" s="82"/>
      <c r="GH83" s="82"/>
      <c r="GI83" s="82"/>
      <c r="GJ83" s="82"/>
      <c r="GK83" s="82"/>
      <c r="GL83" s="82"/>
      <c r="GM83" s="82"/>
      <c r="GN83" s="82"/>
      <c r="GO83" s="82"/>
      <c r="GP83" s="82"/>
      <c r="GQ83" s="82"/>
      <c r="GR83" s="82"/>
      <c r="GS83" s="82"/>
      <c r="GT83" s="82"/>
      <c r="GU83" s="82"/>
      <c r="GV83" s="82"/>
      <c r="GW83" s="82"/>
      <c r="GX83" s="82"/>
      <c r="GY83" s="82"/>
      <c r="GZ83" s="82"/>
      <c r="HA83" s="82"/>
      <c r="HB83" s="82"/>
      <c r="HC83" s="82"/>
      <c r="HD83" s="82"/>
      <c r="HE83" s="82"/>
      <c r="HF83" s="82"/>
      <c r="HG83" s="82"/>
      <c r="HH83" s="82"/>
      <c r="HI83" s="82"/>
      <c r="HJ83" s="82"/>
      <c r="HK83" s="82"/>
      <c r="HL83" s="82"/>
      <c r="HM83" s="82"/>
      <c r="HN83" s="82"/>
      <c r="HO83" s="82"/>
      <c r="HP83" s="82"/>
      <c r="HQ83" s="82"/>
      <c r="HR83" s="82"/>
      <c r="HS83" s="82"/>
      <c r="HT83" s="82"/>
      <c r="HU83" s="82"/>
      <c r="HV83" s="82"/>
      <c r="HW83" s="82"/>
      <c r="HX83" s="82"/>
      <c r="HY83" s="82"/>
      <c r="HZ83" s="82"/>
      <c r="IA83" s="82"/>
      <c r="IB83" s="82"/>
      <c r="IC83" s="82"/>
      <c r="ID83" s="82"/>
      <c r="IE83" s="82"/>
      <c r="IF83" s="82"/>
      <c r="IG83" s="82"/>
      <c r="IH83" s="82"/>
      <c r="II83" s="82"/>
      <c r="IJ83" s="82"/>
      <c r="IK83" s="82"/>
      <c r="IL83" s="82"/>
      <c r="IM83" s="82"/>
      <c r="IN83" s="82"/>
    </row>
    <row r="84" spans="1:248" s="73" customFormat="1" ht="17.399999999999999">
      <c r="A84" s="62"/>
      <c r="B84" s="62"/>
      <c r="C84" s="70"/>
      <c r="D84" s="63"/>
      <c r="E84" s="29"/>
      <c r="F84" s="29"/>
      <c r="G84" s="30"/>
      <c r="H84" s="31"/>
      <c r="I84" s="30"/>
      <c r="J84" s="45"/>
      <c r="K84" s="31"/>
      <c r="L84" s="84"/>
      <c r="M84" s="64"/>
      <c r="N84" s="75"/>
      <c r="O84" s="68"/>
      <c r="P84" s="68"/>
      <c r="Q84" s="69"/>
      <c r="R84" s="66"/>
      <c r="S84" s="67"/>
      <c r="T84" s="66"/>
      <c r="U84" s="66"/>
      <c r="V84" s="96"/>
      <c r="W84" s="96"/>
      <c r="X84" s="31"/>
      <c r="Y84" s="25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83"/>
      <c r="AN84" s="83"/>
      <c r="AO84" s="83"/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2"/>
      <c r="BM84" s="82"/>
      <c r="BN84" s="82"/>
      <c r="BO84" s="82"/>
      <c r="BP84" s="82"/>
      <c r="BQ84" s="82"/>
      <c r="BR84" s="82"/>
      <c r="BS84" s="82"/>
      <c r="BT84" s="82"/>
      <c r="BU84" s="82"/>
      <c r="BV84" s="82"/>
      <c r="BW84" s="82"/>
      <c r="BX84" s="82"/>
      <c r="BY84" s="82"/>
      <c r="BZ84" s="82"/>
      <c r="CA84" s="82"/>
      <c r="CB84" s="82"/>
      <c r="CC84" s="82"/>
      <c r="CD84" s="82"/>
      <c r="CE84" s="82"/>
      <c r="CF84" s="82"/>
      <c r="CG84" s="82"/>
      <c r="CH84" s="82"/>
      <c r="CI84" s="82"/>
      <c r="CJ84" s="82"/>
      <c r="CK84" s="82"/>
      <c r="CL84" s="82"/>
      <c r="CM84" s="82"/>
      <c r="CN84" s="82"/>
      <c r="CO84" s="82"/>
      <c r="CP84" s="82"/>
      <c r="CQ84" s="82"/>
      <c r="CR84" s="82"/>
      <c r="CS84" s="82"/>
      <c r="CT84" s="82"/>
      <c r="CU84" s="82"/>
      <c r="CV84" s="82"/>
      <c r="CW84" s="82"/>
      <c r="CX84" s="82"/>
      <c r="CY84" s="82"/>
      <c r="CZ84" s="82"/>
      <c r="DA84" s="82"/>
      <c r="DB84" s="82"/>
      <c r="DC84" s="82"/>
      <c r="DD84" s="82"/>
      <c r="DE84" s="82"/>
      <c r="DF84" s="82"/>
      <c r="DG84" s="82"/>
      <c r="DH84" s="82"/>
      <c r="DI84" s="82"/>
      <c r="DJ84" s="82"/>
      <c r="DK84" s="82"/>
      <c r="DL84" s="82"/>
      <c r="DM84" s="82"/>
      <c r="DN84" s="82"/>
      <c r="DO84" s="82"/>
      <c r="DP84" s="82"/>
      <c r="DQ84" s="82"/>
      <c r="DR84" s="82"/>
      <c r="DS84" s="82"/>
      <c r="DT84" s="82"/>
      <c r="DU84" s="82"/>
      <c r="DV84" s="82"/>
      <c r="DW84" s="82"/>
      <c r="DX84" s="82"/>
      <c r="DY84" s="82"/>
      <c r="DZ84" s="82"/>
      <c r="EA84" s="82"/>
      <c r="EB84" s="82"/>
      <c r="EC84" s="82"/>
      <c r="ED84" s="82"/>
      <c r="EE84" s="82"/>
      <c r="EF84" s="82"/>
      <c r="EG84" s="82"/>
      <c r="EH84" s="82"/>
      <c r="EI84" s="82"/>
      <c r="EJ84" s="82"/>
      <c r="EK84" s="82"/>
      <c r="EL84" s="82"/>
      <c r="EM84" s="82"/>
      <c r="EN84" s="82"/>
      <c r="EO84" s="82"/>
      <c r="EP84" s="82"/>
      <c r="EQ84" s="82"/>
      <c r="ER84" s="82"/>
      <c r="ES84" s="82"/>
      <c r="ET84" s="82"/>
      <c r="EU84" s="82"/>
      <c r="EV84" s="82"/>
      <c r="EW84" s="82"/>
      <c r="EX84" s="82"/>
      <c r="EY84" s="82"/>
      <c r="EZ84" s="82"/>
      <c r="FA84" s="82"/>
      <c r="FB84" s="82"/>
      <c r="FC84" s="82"/>
      <c r="FD84" s="82"/>
      <c r="FE84" s="82"/>
      <c r="FF84" s="82"/>
      <c r="FG84" s="82"/>
      <c r="FH84" s="82"/>
      <c r="FI84" s="82"/>
      <c r="FJ84" s="82"/>
      <c r="FK84" s="82"/>
      <c r="FL84" s="82"/>
      <c r="FM84" s="82"/>
      <c r="FN84" s="82"/>
      <c r="FO84" s="82"/>
      <c r="FP84" s="82"/>
      <c r="FQ84" s="82"/>
      <c r="FR84" s="82"/>
      <c r="FS84" s="82"/>
      <c r="FT84" s="82"/>
      <c r="FU84" s="82"/>
      <c r="FV84" s="82"/>
      <c r="FW84" s="82"/>
      <c r="FX84" s="82"/>
      <c r="FY84" s="82"/>
      <c r="FZ84" s="82"/>
      <c r="GA84" s="82"/>
      <c r="GB84" s="82"/>
      <c r="GC84" s="82"/>
      <c r="GD84" s="82"/>
      <c r="GE84" s="82"/>
      <c r="GF84" s="82"/>
      <c r="GG84" s="82"/>
      <c r="GH84" s="82"/>
      <c r="GI84" s="82"/>
      <c r="GJ84" s="82"/>
      <c r="GK84" s="82"/>
      <c r="GL84" s="82"/>
      <c r="GM84" s="82"/>
      <c r="GN84" s="82"/>
      <c r="GO84" s="82"/>
      <c r="GP84" s="82"/>
      <c r="GQ84" s="82"/>
      <c r="GR84" s="82"/>
      <c r="GS84" s="82"/>
      <c r="GT84" s="82"/>
      <c r="GU84" s="82"/>
      <c r="GV84" s="82"/>
      <c r="GW84" s="82"/>
      <c r="GX84" s="82"/>
      <c r="GY84" s="82"/>
      <c r="GZ84" s="82"/>
      <c r="HA84" s="82"/>
      <c r="HB84" s="82"/>
      <c r="HC84" s="82"/>
      <c r="HD84" s="82"/>
      <c r="HE84" s="82"/>
      <c r="HF84" s="82"/>
      <c r="HG84" s="82"/>
      <c r="HH84" s="82"/>
      <c r="HI84" s="82"/>
      <c r="HJ84" s="82"/>
      <c r="HK84" s="82"/>
      <c r="HL84" s="82"/>
      <c r="HM84" s="82"/>
      <c r="HN84" s="82"/>
      <c r="HO84" s="82"/>
      <c r="HP84" s="82"/>
      <c r="HQ84" s="82"/>
      <c r="HR84" s="82"/>
      <c r="HS84" s="82"/>
      <c r="HT84" s="82"/>
      <c r="HU84" s="82"/>
      <c r="HV84" s="82"/>
      <c r="HW84" s="82"/>
      <c r="HX84" s="82"/>
      <c r="HY84" s="82"/>
      <c r="HZ84" s="82"/>
      <c r="IA84" s="82"/>
      <c r="IB84" s="82"/>
      <c r="IC84" s="82"/>
      <c r="ID84" s="82"/>
      <c r="IE84" s="82"/>
      <c r="IF84" s="82"/>
      <c r="IG84" s="82"/>
      <c r="IH84" s="82"/>
      <c r="II84" s="82"/>
      <c r="IJ84" s="82"/>
      <c r="IK84" s="82"/>
      <c r="IL84" s="82"/>
      <c r="IM84" s="82"/>
      <c r="IN84" s="82"/>
    </row>
    <row r="85" spans="1:248" s="73" customFormat="1" ht="17.399999999999999">
      <c r="A85" s="62"/>
      <c r="B85" s="62"/>
      <c r="C85" s="70"/>
      <c r="D85" s="63"/>
      <c r="E85" s="29"/>
      <c r="F85" s="29"/>
      <c r="G85" s="30"/>
      <c r="H85" s="31"/>
      <c r="I85" s="30"/>
      <c r="J85" s="45"/>
      <c r="K85" s="31"/>
      <c r="L85" s="84"/>
      <c r="M85" s="64"/>
      <c r="N85" s="75"/>
      <c r="O85" s="68"/>
      <c r="P85" s="68"/>
      <c r="Q85" s="69"/>
      <c r="R85" s="66"/>
      <c r="S85" s="67"/>
      <c r="T85" s="66"/>
      <c r="U85" s="66"/>
      <c r="V85" s="96"/>
      <c r="W85" s="96"/>
      <c r="X85" s="31"/>
      <c r="Y85" s="25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83"/>
      <c r="AN85" s="83"/>
      <c r="AO85" s="83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/>
      <c r="BG85" s="82"/>
      <c r="BH85" s="82"/>
      <c r="BI85" s="82"/>
      <c r="BJ85" s="82"/>
      <c r="BK85" s="82"/>
      <c r="BL85" s="82"/>
      <c r="BM85" s="82"/>
      <c r="BN85" s="82"/>
      <c r="BO85" s="82"/>
      <c r="BP85" s="82"/>
      <c r="BQ85" s="82"/>
      <c r="BR85" s="82"/>
      <c r="BS85" s="82"/>
      <c r="BT85" s="82"/>
      <c r="BU85" s="82"/>
      <c r="BV85" s="82"/>
      <c r="BW85" s="82"/>
      <c r="BX85" s="82"/>
      <c r="BY85" s="82"/>
      <c r="BZ85" s="82"/>
      <c r="CA85" s="82"/>
      <c r="CB85" s="82"/>
      <c r="CC85" s="82"/>
      <c r="CD85" s="82"/>
      <c r="CE85" s="82"/>
      <c r="CF85" s="82"/>
      <c r="CG85" s="82"/>
      <c r="CH85" s="82"/>
      <c r="CI85" s="82"/>
      <c r="CJ85" s="82"/>
      <c r="CK85" s="82"/>
      <c r="CL85" s="82"/>
      <c r="CM85" s="82"/>
      <c r="CN85" s="82"/>
      <c r="CO85" s="82"/>
      <c r="CP85" s="82"/>
      <c r="CQ85" s="82"/>
      <c r="CR85" s="82"/>
      <c r="CS85" s="82"/>
      <c r="CT85" s="82"/>
      <c r="CU85" s="82"/>
      <c r="CV85" s="82"/>
      <c r="CW85" s="82"/>
      <c r="CX85" s="82"/>
      <c r="CY85" s="82"/>
      <c r="CZ85" s="82"/>
      <c r="DA85" s="82"/>
      <c r="DB85" s="82"/>
      <c r="DC85" s="82"/>
      <c r="DD85" s="82"/>
      <c r="DE85" s="82"/>
      <c r="DF85" s="82"/>
      <c r="DG85" s="82"/>
      <c r="DH85" s="82"/>
      <c r="DI85" s="82"/>
      <c r="DJ85" s="82"/>
      <c r="DK85" s="82"/>
      <c r="DL85" s="82"/>
      <c r="DM85" s="82"/>
      <c r="DN85" s="82"/>
      <c r="DO85" s="82"/>
      <c r="DP85" s="82"/>
      <c r="DQ85" s="82"/>
      <c r="DR85" s="82"/>
      <c r="DS85" s="82"/>
      <c r="DT85" s="82"/>
      <c r="DU85" s="82"/>
      <c r="DV85" s="82"/>
      <c r="DW85" s="82"/>
      <c r="DX85" s="82"/>
      <c r="DY85" s="82"/>
      <c r="DZ85" s="82"/>
      <c r="EA85" s="82"/>
      <c r="EB85" s="82"/>
      <c r="EC85" s="82"/>
      <c r="ED85" s="82"/>
      <c r="EE85" s="82"/>
      <c r="EF85" s="82"/>
      <c r="EG85" s="82"/>
      <c r="EH85" s="82"/>
      <c r="EI85" s="82"/>
      <c r="EJ85" s="82"/>
      <c r="EK85" s="82"/>
      <c r="EL85" s="82"/>
      <c r="EM85" s="82"/>
      <c r="EN85" s="82"/>
      <c r="EO85" s="82"/>
      <c r="EP85" s="82"/>
      <c r="EQ85" s="82"/>
      <c r="ER85" s="82"/>
      <c r="ES85" s="82"/>
      <c r="ET85" s="82"/>
      <c r="EU85" s="82"/>
      <c r="EV85" s="82"/>
      <c r="EW85" s="82"/>
      <c r="EX85" s="82"/>
      <c r="EY85" s="82"/>
      <c r="EZ85" s="82"/>
      <c r="FA85" s="82"/>
      <c r="FB85" s="82"/>
      <c r="FC85" s="82"/>
      <c r="FD85" s="82"/>
      <c r="FE85" s="82"/>
      <c r="FF85" s="82"/>
      <c r="FG85" s="82"/>
      <c r="FH85" s="82"/>
      <c r="FI85" s="82"/>
      <c r="FJ85" s="82"/>
      <c r="FK85" s="82"/>
      <c r="FL85" s="82"/>
      <c r="FM85" s="82"/>
      <c r="FN85" s="82"/>
      <c r="FO85" s="82"/>
      <c r="FP85" s="82"/>
      <c r="FQ85" s="82"/>
      <c r="FR85" s="82"/>
      <c r="FS85" s="82"/>
      <c r="FT85" s="82"/>
      <c r="FU85" s="82"/>
      <c r="FV85" s="82"/>
      <c r="FW85" s="82"/>
      <c r="FX85" s="82"/>
      <c r="FY85" s="82"/>
      <c r="FZ85" s="82"/>
      <c r="GA85" s="82"/>
      <c r="GB85" s="82"/>
      <c r="GC85" s="82"/>
      <c r="GD85" s="82"/>
      <c r="GE85" s="82"/>
      <c r="GF85" s="82"/>
      <c r="GG85" s="82"/>
      <c r="GH85" s="82"/>
      <c r="GI85" s="82"/>
      <c r="GJ85" s="82"/>
      <c r="GK85" s="82"/>
      <c r="GL85" s="82"/>
      <c r="GM85" s="82"/>
      <c r="GN85" s="82"/>
      <c r="GO85" s="82"/>
      <c r="GP85" s="82"/>
      <c r="GQ85" s="82"/>
      <c r="GR85" s="82"/>
      <c r="GS85" s="82"/>
      <c r="GT85" s="82"/>
      <c r="GU85" s="82"/>
      <c r="GV85" s="82"/>
      <c r="GW85" s="82"/>
      <c r="GX85" s="82"/>
      <c r="GY85" s="82"/>
      <c r="GZ85" s="82"/>
      <c r="HA85" s="82"/>
      <c r="HB85" s="82"/>
      <c r="HC85" s="82"/>
      <c r="HD85" s="82"/>
      <c r="HE85" s="82"/>
      <c r="HF85" s="82"/>
      <c r="HG85" s="82"/>
      <c r="HH85" s="82"/>
      <c r="HI85" s="82"/>
      <c r="HJ85" s="82"/>
      <c r="HK85" s="82"/>
      <c r="HL85" s="82"/>
      <c r="HM85" s="82"/>
      <c r="HN85" s="82"/>
      <c r="HO85" s="82"/>
      <c r="HP85" s="82"/>
      <c r="HQ85" s="82"/>
      <c r="HR85" s="82"/>
      <c r="HS85" s="82"/>
      <c r="HT85" s="82"/>
      <c r="HU85" s="82"/>
      <c r="HV85" s="82"/>
      <c r="HW85" s="82"/>
      <c r="HX85" s="82"/>
      <c r="HY85" s="82"/>
      <c r="HZ85" s="82"/>
      <c r="IA85" s="82"/>
      <c r="IB85" s="82"/>
      <c r="IC85" s="82"/>
      <c r="ID85" s="82"/>
      <c r="IE85" s="82"/>
      <c r="IF85" s="82"/>
      <c r="IG85" s="82"/>
      <c r="IH85" s="82"/>
      <c r="II85" s="82"/>
      <c r="IJ85" s="82"/>
      <c r="IK85" s="82"/>
      <c r="IL85" s="82"/>
      <c r="IM85" s="82"/>
      <c r="IN85" s="82"/>
    </row>
    <row r="86" spans="1:248" s="73" customFormat="1" ht="17.399999999999999">
      <c r="A86" s="62"/>
      <c r="B86" s="62"/>
      <c r="C86" s="70"/>
      <c r="D86" s="63"/>
      <c r="E86" s="29"/>
      <c r="F86" s="29"/>
      <c r="G86" s="30"/>
      <c r="H86" s="31"/>
      <c r="I86" s="30"/>
      <c r="J86" s="45"/>
      <c r="K86" s="31"/>
      <c r="L86" s="84"/>
      <c r="M86" s="64"/>
      <c r="N86" s="75"/>
      <c r="O86" s="68"/>
      <c r="P86" s="68"/>
      <c r="Q86" s="69"/>
      <c r="R86" s="66"/>
      <c r="S86" s="67"/>
      <c r="T86" s="66"/>
      <c r="U86" s="66"/>
      <c r="V86" s="96"/>
      <c r="W86" s="96"/>
      <c r="X86" s="31"/>
      <c r="Y86" s="25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83"/>
      <c r="AN86" s="83"/>
      <c r="AO86" s="83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2"/>
      <c r="CE86" s="82"/>
      <c r="CF86" s="82"/>
      <c r="CG86" s="82"/>
      <c r="CH86" s="82"/>
      <c r="CI86" s="82"/>
      <c r="CJ86" s="82"/>
      <c r="CK86" s="82"/>
      <c r="CL86" s="82"/>
      <c r="CM86" s="82"/>
      <c r="CN86" s="82"/>
      <c r="CO86" s="82"/>
      <c r="CP86" s="82"/>
      <c r="CQ86" s="82"/>
      <c r="CR86" s="82"/>
      <c r="CS86" s="82"/>
      <c r="CT86" s="82"/>
      <c r="CU86" s="82"/>
      <c r="CV86" s="82"/>
      <c r="CW86" s="82"/>
      <c r="CX86" s="82"/>
      <c r="CY86" s="82"/>
      <c r="CZ86" s="82"/>
      <c r="DA86" s="82"/>
      <c r="DB86" s="82"/>
      <c r="DC86" s="82"/>
      <c r="DD86" s="82"/>
      <c r="DE86" s="82"/>
      <c r="DF86" s="82"/>
      <c r="DG86" s="82"/>
      <c r="DH86" s="82"/>
      <c r="DI86" s="82"/>
      <c r="DJ86" s="82"/>
      <c r="DK86" s="82"/>
      <c r="DL86" s="82"/>
      <c r="DM86" s="82"/>
      <c r="DN86" s="82"/>
      <c r="DO86" s="82"/>
      <c r="DP86" s="82"/>
      <c r="DQ86" s="82"/>
      <c r="DR86" s="82"/>
      <c r="DS86" s="82"/>
      <c r="DT86" s="82"/>
      <c r="DU86" s="82"/>
      <c r="DV86" s="82"/>
      <c r="DW86" s="82"/>
      <c r="DX86" s="82"/>
      <c r="DY86" s="82"/>
      <c r="DZ86" s="82"/>
      <c r="EA86" s="82"/>
      <c r="EB86" s="82"/>
      <c r="EC86" s="82"/>
      <c r="ED86" s="82"/>
      <c r="EE86" s="82"/>
      <c r="EF86" s="82"/>
      <c r="EG86" s="82"/>
      <c r="EH86" s="82"/>
      <c r="EI86" s="82"/>
      <c r="EJ86" s="82"/>
      <c r="EK86" s="82"/>
      <c r="EL86" s="82"/>
      <c r="EM86" s="82"/>
      <c r="EN86" s="82"/>
      <c r="EO86" s="82"/>
      <c r="EP86" s="82"/>
      <c r="EQ86" s="82"/>
      <c r="ER86" s="82"/>
      <c r="ES86" s="82"/>
      <c r="ET86" s="82"/>
      <c r="EU86" s="82"/>
      <c r="EV86" s="82"/>
      <c r="EW86" s="82"/>
      <c r="EX86" s="82"/>
      <c r="EY86" s="82"/>
      <c r="EZ86" s="82"/>
      <c r="FA86" s="82"/>
      <c r="FB86" s="82"/>
      <c r="FC86" s="82"/>
      <c r="FD86" s="82"/>
      <c r="FE86" s="82"/>
      <c r="FF86" s="82"/>
      <c r="FG86" s="82"/>
      <c r="FH86" s="82"/>
      <c r="FI86" s="82"/>
      <c r="FJ86" s="82"/>
      <c r="FK86" s="82"/>
      <c r="FL86" s="82"/>
      <c r="FM86" s="82"/>
      <c r="FN86" s="82"/>
      <c r="FO86" s="82"/>
      <c r="FP86" s="82"/>
      <c r="FQ86" s="82"/>
      <c r="FR86" s="82"/>
      <c r="FS86" s="82"/>
      <c r="FT86" s="82"/>
      <c r="FU86" s="82"/>
      <c r="FV86" s="82"/>
      <c r="FW86" s="82"/>
      <c r="FX86" s="82"/>
      <c r="FY86" s="82"/>
      <c r="FZ86" s="82"/>
      <c r="GA86" s="82"/>
      <c r="GB86" s="82"/>
      <c r="GC86" s="82"/>
      <c r="GD86" s="82"/>
      <c r="GE86" s="82"/>
      <c r="GF86" s="82"/>
      <c r="GG86" s="82"/>
      <c r="GH86" s="82"/>
      <c r="GI86" s="82"/>
      <c r="GJ86" s="82"/>
      <c r="GK86" s="82"/>
      <c r="GL86" s="82"/>
      <c r="GM86" s="82"/>
      <c r="GN86" s="82"/>
      <c r="GO86" s="82"/>
      <c r="GP86" s="82"/>
      <c r="GQ86" s="82"/>
      <c r="GR86" s="82"/>
      <c r="GS86" s="82"/>
      <c r="GT86" s="82"/>
      <c r="GU86" s="82"/>
      <c r="GV86" s="82"/>
      <c r="GW86" s="82"/>
      <c r="GX86" s="82"/>
      <c r="GY86" s="82"/>
      <c r="GZ86" s="82"/>
      <c r="HA86" s="82"/>
      <c r="HB86" s="82"/>
      <c r="HC86" s="82"/>
      <c r="HD86" s="82"/>
      <c r="HE86" s="82"/>
      <c r="HF86" s="82"/>
      <c r="HG86" s="82"/>
      <c r="HH86" s="82"/>
      <c r="HI86" s="82"/>
      <c r="HJ86" s="82"/>
      <c r="HK86" s="82"/>
      <c r="HL86" s="82"/>
      <c r="HM86" s="82"/>
      <c r="HN86" s="82"/>
      <c r="HO86" s="82"/>
      <c r="HP86" s="82"/>
      <c r="HQ86" s="82"/>
      <c r="HR86" s="82"/>
      <c r="HS86" s="82"/>
      <c r="HT86" s="82"/>
      <c r="HU86" s="82"/>
      <c r="HV86" s="82"/>
      <c r="HW86" s="82"/>
      <c r="HX86" s="82"/>
      <c r="HY86" s="82"/>
      <c r="HZ86" s="82"/>
      <c r="IA86" s="82"/>
      <c r="IB86" s="82"/>
      <c r="IC86" s="82"/>
      <c r="ID86" s="82"/>
      <c r="IE86" s="82"/>
      <c r="IF86" s="82"/>
      <c r="IG86" s="82"/>
      <c r="IH86" s="82"/>
      <c r="II86" s="82"/>
      <c r="IJ86" s="82"/>
      <c r="IK86" s="82"/>
      <c r="IL86" s="82"/>
      <c r="IM86" s="82"/>
      <c r="IN86" s="82"/>
    </row>
    <row r="87" spans="1:248" s="73" customFormat="1" ht="17.399999999999999">
      <c r="A87" s="62"/>
      <c r="B87" s="62"/>
      <c r="C87" s="70"/>
      <c r="D87" s="63"/>
      <c r="E87" s="29"/>
      <c r="F87" s="29"/>
      <c r="G87" s="30"/>
      <c r="H87" s="31"/>
      <c r="I87" s="30"/>
      <c r="J87" s="45"/>
      <c r="K87" s="31"/>
      <c r="L87" s="84"/>
      <c r="M87" s="64"/>
      <c r="N87" s="75"/>
      <c r="O87" s="68"/>
      <c r="P87" s="68"/>
      <c r="Q87" s="69"/>
      <c r="R87" s="66"/>
      <c r="S87" s="67"/>
      <c r="T87" s="66"/>
      <c r="U87" s="66"/>
      <c r="V87" s="96"/>
      <c r="W87" s="96"/>
      <c r="X87" s="31"/>
      <c r="Y87" s="25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83"/>
      <c r="AN87" s="83"/>
      <c r="AO87" s="83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  <c r="BH87" s="82"/>
      <c r="BI87" s="82"/>
      <c r="BJ87" s="82"/>
      <c r="BK87" s="82"/>
      <c r="BL87" s="82"/>
      <c r="BM87" s="82"/>
      <c r="BN87" s="82"/>
      <c r="BO87" s="82"/>
      <c r="BP87" s="82"/>
      <c r="BQ87" s="82"/>
      <c r="BR87" s="82"/>
      <c r="BS87" s="82"/>
      <c r="BT87" s="82"/>
      <c r="BU87" s="82"/>
      <c r="BV87" s="82"/>
      <c r="BW87" s="82"/>
      <c r="BX87" s="82"/>
      <c r="BY87" s="82"/>
      <c r="BZ87" s="82"/>
      <c r="CA87" s="82"/>
      <c r="CB87" s="82"/>
      <c r="CC87" s="82"/>
      <c r="CD87" s="82"/>
      <c r="CE87" s="82"/>
      <c r="CF87" s="82"/>
      <c r="CG87" s="82"/>
      <c r="CH87" s="82"/>
      <c r="CI87" s="82"/>
      <c r="CJ87" s="82"/>
      <c r="CK87" s="82"/>
      <c r="CL87" s="82"/>
      <c r="CM87" s="82"/>
      <c r="CN87" s="82"/>
      <c r="CO87" s="82"/>
      <c r="CP87" s="82"/>
      <c r="CQ87" s="82"/>
      <c r="CR87" s="82"/>
      <c r="CS87" s="82"/>
      <c r="CT87" s="82"/>
      <c r="CU87" s="82"/>
      <c r="CV87" s="82"/>
      <c r="CW87" s="82"/>
      <c r="CX87" s="82"/>
      <c r="CY87" s="82"/>
      <c r="CZ87" s="82"/>
      <c r="DA87" s="82"/>
      <c r="DB87" s="82"/>
      <c r="DC87" s="82"/>
      <c r="DD87" s="82"/>
      <c r="DE87" s="82"/>
      <c r="DF87" s="82"/>
      <c r="DG87" s="82"/>
      <c r="DH87" s="82"/>
      <c r="DI87" s="82"/>
      <c r="DJ87" s="82"/>
      <c r="DK87" s="82"/>
      <c r="DL87" s="82"/>
      <c r="DM87" s="82"/>
      <c r="DN87" s="82"/>
      <c r="DO87" s="82"/>
      <c r="DP87" s="82"/>
      <c r="DQ87" s="82"/>
      <c r="DR87" s="82"/>
      <c r="DS87" s="82"/>
      <c r="DT87" s="82"/>
      <c r="DU87" s="82"/>
      <c r="DV87" s="82"/>
      <c r="DW87" s="82"/>
      <c r="DX87" s="82"/>
      <c r="DY87" s="82"/>
      <c r="DZ87" s="82"/>
      <c r="EA87" s="82"/>
      <c r="EB87" s="82"/>
      <c r="EC87" s="82"/>
      <c r="ED87" s="82"/>
      <c r="EE87" s="82"/>
      <c r="EF87" s="82"/>
      <c r="EG87" s="82"/>
      <c r="EH87" s="82"/>
      <c r="EI87" s="82"/>
      <c r="EJ87" s="82"/>
      <c r="EK87" s="82"/>
      <c r="EL87" s="82"/>
      <c r="EM87" s="82"/>
      <c r="EN87" s="82"/>
      <c r="EO87" s="82"/>
      <c r="EP87" s="82"/>
      <c r="EQ87" s="82"/>
      <c r="ER87" s="82"/>
      <c r="ES87" s="82"/>
      <c r="ET87" s="82"/>
      <c r="EU87" s="82"/>
      <c r="EV87" s="82"/>
      <c r="EW87" s="82"/>
      <c r="EX87" s="82"/>
      <c r="EY87" s="82"/>
      <c r="EZ87" s="82"/>
      <c r="FA87" s="82"/>
      <c r="FB87" s="82"/>
      <c r="FC87" s="82"/>
      <c r="FD87" s="82"/>
      <c r="FE87" s="82"/>
      <c r="FF87" s="82"/>
      <c r="FG87" s="82"/>
      <c r="FH87" s="82"/>
      <c r="FI87" s="82"/>
      <c r="FJ87" s="82"/>
      <c r="FK87" s="82"/>
      <c r="FL87" s="82"/>
      <c r="FM87" s="82"/>
      <c r="FN87" s="82"/>
      <c r="FO87" s="82"/>
      <c r="FP87" s="82"/>
      <c r="FQ87" s="82"/>
      <c r="FR87" s="82"/>
      <c r="FS87" s="82"/>
      <c r="FT87" s="82"/>
      <c r="FU87" s="82"/>
      <c r="FV87" s="82"/>
      <c r="FW87" s="82"/>
      <c r="FX87" s="82"/>
      <c r="FY87" s="82"/>
      <c r="FZ87" s="82"/>
      <c r="GA87" s="82"/>
      <c r="GB87" s="82"/>
      <c r="GC87" s="82"/>
      <c r="GD87" s="82"/>
      <c r="GE87" s="82"/>
      <c r="GF87" s="82"/>
      <c r="GG87" s="82"/>
      <c r="GH87" s="82"/>
      <c r="GI87" s="82"/>
      <c r="GJ87" s="82"/>
      <c r="GK87" s="82"/>
      <c r="GL87" s="82"/>
      <c r="GM87" s="82"/>
      <c r="GN87" s="82"/>
      <c r="GO87" s="82"/>
      <c r="GP87" s="82"/>
      <c r="GQ87" s="82"/>
      <c r="GR87" s="82"/>
      <c r="GS87" s="82"/>
      <c r="GT87" s="82"/>
      <c r="GU87" s="82"/>
      <c r="GV87" s="82"/>
      <c r="GW87" s="82"/>
      <c r="GX87" s="82"/>
      <c r="GY87" s="82"/>
      <c r="GZ87" s="82"/>
      <c r="HA87" s="82"/>
      <c r="HB87" s="82"/>
      <c r="HC87" s="82"/>
      <c r="HD87" s="82"/>
      <c r="HE87" s="82"/>
      <c r="HF87" s="82"/>
      <c r="HG87" s="82"/>
      <c r="HH87" s="82"/>
      <c r="HI87" s="82"/>
      <c r="HJ87" s="82"/>
      <c r="HK87" s="82"/>
      <c r="HL87" s="82"/>
      <c r="HM87" s="82"/>
      <c r="HN87" s="82"/>
      <c r="HO87" s="82"/>
      <c r="HP87" s="82"/>
      <c r="HQ87" s="82"/>
      <c r="HR87" s="82"/>
      <c r="HS87" s="82"/>
      <c r="HT87" s="82"/>
      <c r="HU87" s="82"/>
      <c r="HV87" s="82"/>
      <c r="HW87" s="82"/>
      <c r="HX87" s="82"/>
      <c r="HY87" s="82"/>
      <c r="HZ87" s="82"/>
      <c r="IA87" s="82"/>
      <c r="IB87" s="82"/>
      <c r="IC87" s="82"/>
      <c r="ID87" s="82"/>
      <c r="IE87" s="82"/>
      <c r="IF87" s="82"/>
      <c r="IG87" s="82"/>
      <c r="IH87" s="82"/>
      <c r="II87" s="82"/>
      <c r="IJ87" s="82"/>
      <c r="IK87" s="82"/>
      <c r="IL87" s="82"/>
      <c r="IM87" s="82"/>
      <c r="IN87" s="82"/>
    </row>
    <row r="88" spans="1:248" s="73" customFormat="1" ht="17.399999999999999">
      <c r="A88" s="62"/>
      <c r="B88" s="62"/>
      <c r="C88" s="70"/>
      <c r="D88" s="63"/>
      <c r="E88" s="29"/>
      <c r="F88" s="29"/>
      <c r="G88" s="30"/>
      <c r="H88" s="31"/>
      <c r="I88" s="30"/>
      <c r="J88" s="45"/>
      <c r="K88" s="31"/>
      <c r="L88" s="84"/>
      <c r="M88" s="64"/>
      <c r="N88" s="75"/>
      <c r="O88" s="68"/>
      <c r="P88" s="68"/>
      <c r="Q88" s="69"/>
      <c r="R88" s="66"/>
      <c r="S88" s="67"/>
      <c r="T88" s="66"/>
      <c r="U88" s="66"/>
      <c r="V88" s="96"/>
      <c r="W88" s="96"/>
      <c r="X88" s="31"/>
      <c r="Y88" s="25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83"/>
      <c r="AN88" s="83"/>
      <c r="AO88" s="83"/>
      <c r="AP88" s="82"/>
      <c r="AQ88" s="82"/>
      <c r="AR88" s="82"/>
      <c r="AS88" s="82"/>
      <c r="AT88" s="82"/>
      <c r="AU88" s="82"/>
      <c r="AV88" s="82"/>
      <c r="AW88" s="82"/>
      <c r="AX88" s="82"/>
      <c r="AY88" s="82"/>
      <c r="AZ88" s="82"/>
      <c r="BA88" s="82"/>
      <c r="BB88" s="82"/>
      <c r="BC88" s="82"/>
      <c r="BD88" s="82"/>
      <c r="BE88" s="82"/>
      <c r="BF88" s="82"/>
      <c r="BG88" s="82"/>
      <c r="BH88" s="82"/>
      <c r="BI88" s="82"/>
      <c r="BJ88" s="82"/>
      <c r="BK88" s="82"/>
      <c r="BL88" s="82"/>
      <c r="BM88" s="82"/>
      <c r="BN88" s="82"/>
      <c r="BO88" s="82"/>
      <c r="BP88" s="82"/>
      <c r="BQ88" s="82"/>
      <c r="BR88" s="82"/>
      <c r="BS88" s="82"/>
      <c r="BT88" s="82"/>
      <c r="BU88" s="82"/>
      <c r="BV88" s="82"/>
      <c r="BW88" s="82"/>
      <c r="BX88" s="82"/>
      <c r="BY88" s="82"/>
      <c r="BZ88" s="82"/>
      <c r="CA88" s="82"/>
      <c r="CB88" s="82"/>
      <c r="CC88" s="82"/>
      <c r="CD88" s="82"/>
      <c r="CE88" s="82"/>
      <c r="CF88" s="82"/>
      <c r="CG88" s="82"/>
      <c r="CH88" s="82"/>
      <c r="CI88" s="82"/>
      <c r="CJ88" s="82"/>
      <c r="CK88" s="82"/>
      <c r="CL88" s="82"/>
      <c r="CM88" s="82"/>
      <c r="CN88" s="82"/>
      <c r="CO88" s="82"/>
      <c r="CP88" s="82"/>
      <c r="CQ88" s="82"/>
      <c r="CR88" s="82"/>
      <c r="CS88" s="82"/>
      <c r="CT88" s="82"/>
      <c r="CU88" s="82"/>
      <c r="CV88" s="82"/>
      <c r="CW88" s="82"/>
      <c r="CX88" s="82"/>
      <c r="CY88" s="82"/>
      <c r="CZ88" s="82"/>
      <c r="DA88" s="82"/>
      <c r="DB88" s="82"/>
      <c r="DC88" s="82"/>
      <c r="DD88" s="82"/>
      <c r="DE88" s="82"/>
      <c r="DF88" s="82"/>
      <c r="DG88" s="82"/>
      <c r="DH88" s="82"/>
      <c r="DI88" s="82"/>
      <c r="DJ88" s="82"/>
      <c r="DK88" s="82"/>
      <c r="DL88" s="82"/>
      <c r="DM88" s="82"/>
      <c r="DN88" s="82"/>
      <c r="DO88" s="82"/>
      <c r="DP88" s="82"/>
      <c r="DQ88" s="82"/>
      <c r="DR88" s="82"/>
      <c r="DS88" s="82"/>
      <c r="DT88" s="82"/>
      <c r="DU88" s="82"/>
      <c r="DV88" s="82"/>
      <c r="DW88" s="82"/>
      <c r="DX88" s="82"/>
      <c r="DY88" s="82"/>
      <c r="DZ88" s="82"/>
      <c r="EA88" s="82"/>
      <c r="EB88" s="82"/>
      <c r="EC88" s="82"/>
      <c r="ED88" s="82"/>
      <c r="EE88" s="82"/>
      <c r="EF88" s="82"/>
      <c r="EG88" s="82"/>
      <c r="EH88" s="82"/>
      <c r="EI88" s="82"/>
      <c r="EJ88" s="82"/>
      <c r="EK88" s="82"/>
      <c r="EL88" s="82"/>
      <c r="EM88" s="82"/>
      <c r="EN88" s="82"/>
      <c r="EO88" s="82"/>
      <c r="EP88" s="82"/>
      <c r="EQ88" s="82"/>
      <c r="ER88" s="82"/>
      <c r="ES88" s="82"/>
      <c r="ET88" s="82"/>
      <c r="EU88" s="82"/>
      <c r="EV88" s="82"/>
      <c r="EW88" s="82"/>
      <c r="EX88" s="82"/>
      <c r="EY88" s="82"/>
      <c r="EZ88" s="82"/>
      <c r="FA88" s="82"/>
      <c r="FB88" s="82"/>
      <c r="FC88" s="82"/>
      <c r="FD88" s="82"/>
      <c r="FE88" s="82"/>
      <c r="FF88" s="82"/>
      <c r="FG88" s="82"/>
      <c r="FH88" s="82"/>
      <c r="FI88" s="82"/>
      <c r="FJ88" s="82"/>
      <c r="FK88" s="82"/>
      <c r="FL88" s="82"/>
      <c r="FM88" s="82"/>
      <c r="FN88" s="82"/>
      <c r="FO88" s="82"/>
      <c r="FP88" s="82"/>
      <c r="FQ88" s="82"/>
      <c r="FR88" s="82"/>
      <c r="FS88" s="82"/>
      <c r="FT88" s="82"/>
      <c r="FU88" s="82"/>
      <c r="FV88" s="82"/>
      <c r="FW88" s="82"/>
      <c r="FX88" s="82"/>
      <c r="FY88" s="82"/>
      <c r="FZ88" s="82"/>
      <c r="GA88" s="82"/>
      <c r="GB88" s="82"/>
      <c r="GC88" s="82"/>
      <c r="GD88" s="82"/>
      <c r="GE88" s="82"/>
      <c r="GF88" s="82"/>
      <c r="GG88" s="82"/>
      <c r="GH88" s="82"/>
      <c r="GI88" s="82"/>
      <c r="GJ88" s="82"/>
      <c r="GK88" s="82"/>
      <c r="GL88" s="82"/>
      <c r="GM88" s="82"/>
      <c r="GN88" s="82"/>
      <c r="GO88" s="82"/>
      <c r="GP88" s="82"/>
      <c r="GQ88" s="82"/>
      <c r="GR88" s="82"/>
      <c r="GS88" s="82"/>
      <c r="GT88" s="82"/>
      <c r="GU88" s="82"/>
      <c r="GV88" s="82"/>
      <c r="GW88" s="82"/>
      <c r="GX88" s="82"/>
      <c r="GY88" s="82"/>
      <c r="GZ88" s="82"/>
      <c r="HA88" s="82"/>
      <c r="HB88" s="82"/>
      <c r="HC88" s="82"/>
      <c r="HD88" s="82"/>
      <c r="HE88" s="82"/>
      <c r="HF88" s="82"/>
      <c r="HG88" s="82"/>
      <c r="HH88" s="82"/>
      <c r="HI88" s="82"/>
      <c r="HJ88" s="82"/>
      <c r="HK88" s="82"/>
      <c r="HL88" s="82"/>
      <c r="HM88" s="82"/>
      <c r="HN88" s="82"/>
      <c r="HO88" s="82"/>
      <c r="HP88" s="82"/>
      <c r="HQ88" s="82"/>
      <c r="HR88" s="82"/>
      <c r="HS88" s="82"/>
      <c r="HT88" s="82"/>
      <c r="HU88" s="82"/>
      <c r="HV88" s="82"/>
      <c r="HW88" s="82"/>
      <c r="HX88" s="82"/>
      <c r="HY88" s="82"/>
      <c r="HZ88" s="82"/>
      <c r="IA88" s="82"/>
      <c r="IB88" s="82"/>
      <c r="IC88" s="82"/>
      <c r="ID88" s="82"/>
      <c r="IE88" s="82"/>
      <c r="IF88" s="82"/>
      <c r="IG88" s="82"/>
      <c r="IH88" s="82"/>
      <c r="II88" s="82"/>
      <c r="IJ88" s="82"/>
      <c r="IK88" s="82"/>
      <c r="IL88" s="82"/>
      <c r="IM88" s="82"/>
      <c r="IN88" s="82"/>
    </row>
    <row r="89" spans="1:248" s="73" customFormat="1" ht="17.399999999999999">
      <c r="A89" s="62"/>
      <c r="B89" s="62"/>
      <c r="C89" s="70"/>
      <c r="D89" s="63"/>
      <c r="E89" s="29"/>
      <c r="F89" s="29"/>
      <c r="G89" s="30"/>
      <c r="H89" s="31"/>
      <c r="I89" s="30"/>
      <c r="J89" s="45"/>
      <c r="K89" s="31"/>
      <c r="L89" s="84"/>
      <c r="M89" s="64"/>
      <c r="N89" s="75"/>
      <c r="O89" s="68"/>
      <c r="P89" s="68"/>
      <c r="Q89" s="69"/>
      <c r="R89" s="66"/>
      <c r="S89" s="67"/>
      <c r="T89" s="66"/>
      <c r="U89" s="66"/>
      <c r="V89" s="96"/>
      <c r="W89" s="96"/>
      <c r="X89" s="31"/>
      <c r="Y89" s="25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83"/>
      <c r="AN89" s="83"/>
      <c r="AO89" s="83"/>
      <c r="AP89" s="82"/>
      <c r="AQ89" s="82"/>
      <c r="AR89" s="82"/>
      <c r="AS89" s="82"/>
      <c r="AT89" s="82"/>
      <c r="AU89" s="82"/>
      <c r="AV89" s="82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2"/>
      <c r="CC89" s="82"/>
      <c r="CD89" s="82"/>
      <c r="CE89" s="82"/>
      <c r="CF89" s="82"/>
      <c r="CG89" s="82"/>
      <c r="CH89" s="82"/>
      <c r="CI89" s="82"/>
      <c r="CJ89" s="82"/>
      <c r="CK89" s="82"/>
      <c r="CL89" s="82"/>
      <c r="CM89" s="82"/>
      <c r="CN89" s="82"/>
      <c r="CO89" s="82"/>
      <c r="CP89" s="82"/>
      <c r="CQ89" s="82"/>
      <c r="CR89" s="82"/>
      <c r="CS89" s="82"/>
      <c r="CT89" s="82"/>
      <c r="CU89" s="82"/>
      <c r="CV89" s="82"/>
      <c r="CW89" s="82"/>
      <c r="CX89" s="82"/>
      <c r="CY89" s="82"/>
      <c r="CZ89" s="82"/>
      <c r="DA89" s="82"/>
      <c r="DB89" s="82"/>
      <c r="DC89" s="82"/>
      <c r="DD89" s="82"/>
      <c r="DE89" s="82"/>
      <c r="DF89" s="82"/>
      <c r="DG89" s="82"/>
      <c r="DH89" s="82"/>
      <c r="DI89" s="82"/>
      <c r="DJ89" s="82"/>
      <c r="DK89" s="82"/>
      <c r="DL89" s="82"/>
      <c r="DM89" s="82"/>
      <c r="DN89" s="82"/>
      <c r="DO89" s="82"/>
      <c r="DP89" s="82"/>
      <c r="DQ89" s="82"/>
      <c r="DR89" s="82"/>
      <c r="DS89" s="82"/>
      <c r="DT89" s="82"/>
      <c r="DU89" s="82"/>
      <c r="DV89" s="82"/>
      <c r="DW89" s="82"/>
      <c r="DX89" s="82"/>
      <c r="DY89" s="82"/>
      <c r="DZ89" s="82"/>
      <c r="EA89" s="82"/>
      <c r="EB89" s="82"/>
      <c r="EC89" s="82"/>
      <c r="ED89" s="82"/>
      <c r="EE89" s="82"/>
      <c r="EF89" s="82"/>
      <c r="EG89" s="82"/>
      <c r="EH89" s="82"/>
      <c r="EI89" s="82"/>
      <c r="EJ89" s="82"/>
      <c r="EK89" s="82"/>
      <c r="EL89" s="82"/>
      <c r="EM89" s="82"/>
      <c r="EN89" s="82"/>
      <c r="EO89" s="82"/>
      <c r="EP89" s="82"/>
      <c r="EQ89" s="82"/>
      <c r="ER89" s="82"/>
      <c r="ES89" s="82"/>
      <c r="ET89" s="82"/>
      <c r="EU89" s="82"/>
      <c r="EV89" s="82"/>
      <c r="EW89" s="82"/>
      <c r="EX89" s="82"/>
      <c r="EY89" s="82"/>
      <c r="EZ89" s="82"/>
      <c r="FA89" s="82"/>
      <c r="FB89" s="82"/>
      <c r="FC89" s="82"/>
      <c r="FD89" s="82"/>
      <c r="FE89" s="82"/>
      <c r="FF89" s="82"/>
      <c r="FG89" s="82"/>
      <c r="FH89" s="82"/>
      <c r="FI89" s="82"/>
      <c r="FJ89" s="82"/>
      <c r="FK89" s="82"/>
      <c r="FL89" s="82"/>
      <c r="FM89" s="82"/>
      <c r="FN89" s="82"/>
      <c r="FO89" s="82"/>
      <c r="FP89" s="82"/>
      <c r="FQ89" s="82"/>
      <c r="FR89" s="82"/>
      <c r="FS89" s="82"/>
      <c r="FT89" s="82"/>
      <c r="FU89" s="82"/>
      <c r="FV89" s="82"/>
      <c r="FW89" s="82"/>
      <c r="FX89" s="82"/>
      <c r="FY89" s="82"/>
      <c r="FZ89" s="82"/>
      <c r="GA89" s="82"/>
      <c r="GB89" s="82"/>
      <c r="GC89" s="82"/>
      <c r="GD89" s="82"/>
      <c r="GE89" s="82"/>
      <c r="GF89" s="82"/>
      <c r="GG89" s="82"/>
      <c r="GH89" s="82"/>
      <c r="GI89" s="82"/>
      <c r="GJ89" s="82"/>
      <c r="GK89" s="82"/>
      <c r="GL89" s="82"/>
      <c r="GM89" s="82"/>
      <c r="GN89" s="82"/>
      <c r="GO89" s="82"/>
      <c r="GP89" s="82"/>
      <c r="GQ89" s="82"/>
      <c r="GR89" s="82"/>
      <c r="GS89" s="82"/>
      <c r="GT89" s="82"/>
      <c r="GU89" s="82"/>
      <c r="GV89" s="82"/>
      <c r="GW89" s="82"/>
      <c r="GX89" s="82"/>
      <c r="GY89" s="82"/>
      <c r="GZ89" s="82"/>
      <c r="HA89" s="82"/>
      <c r="HB89" s="82"/>
      <c r="HC89" s="82"/>
      <c r="HD89" s="82"/>
      <c r="HE89" s="82"/>
      <c r="HF89" s="82"/>
      <c r="HG89" s="82"/>
      <c r="HH89" s="82"/>
      <c r="HI89" s="82"/>
      <c r="HJ89" s="82"/>
      <c r="HK89" s="82"/>
      <c r="HL89" s="82"/>
      <c r="HM89" s="82"/>
      <c r="HN89" s="82"/>
      <c r="HO89" s="82"/>
      <c r="HP89" s="82"/>
      <c r="HQ89" s="82"/>
      <c r="HR89" s="82"/>
      <c r="HS89" s="82"/>
      <c r="HT89" s="82"/>
      <c r="HU89" s="82"/>
      <c r="HV89" s="82"/>
      <c r="HW89" s="82"/>
      <c r="HX89" s="82"/>
      <c r="HY89" s="82"/>
      <c r="HZ89" s="82"/>
      <c r="IA89" s="82"/>
      <c r="IB89" s="82"/>
      <c r="IC89" s="82"/>
      <c r="ID89" s="82"/>
      <c r="IE89" s="82"/>
      <c r="IF89" s="82"/>
      <c r="IG89" s="82"/>
      <c r="IH89" s="82"/>
      <c r="II89" s="82"/>
      <c r="IJ89" s="82"/>
      <c r="IK89" s="82"/>
      <c r="IL89" s="82"/>
      <c r="IM89" s="82"/>
      <c r="IN89" s="82"/>
    </row>
    <row r="90" spans="1:248" s="73" customFormat="1" ht="17.399999999999999">
      <c r="A90" s="62"/>
      <c r="B90" s="62"/>
      <c r="C90" s="70"/>
      <c r="D90" s="63"/>
      <c r="E90" s="29"/>
      <c r="F90" s="29"/>
      <c r="G90" s="30"/>
      <c r="H90" s="31"/>
      <c r="I90" s="30"/>
      <c r="J90" s="45"/>
      <c r="K90" s="31"/>
      <c r="L90" s="84"/>
      <c r="M90" s="64"/>
      <c r="N90" s="75"/>
      <c r="O90" s="68"/>
      <c r="P90" s="68"/>
      <c r="Q90" s="69"/>
      <c r="R90" s="66"/>
      <c r="S90" s="67"/>
      <c r="T90" s="66"/>
      <c r="U90" s="66"/>
      <c r="V90" s="96"/>
      <c r="W90" s="96"/>
      <c r="X90" s="31"/>
      <c r="Y90" s="25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83"/>
      <c r="AN90" s="83"/>
      <c r="AO90" s="83"/>
      <c r="AP90" s="82"/>
      <c r="AQ90" s="82"/>
      <c r="AR90" s="82"/>
      <c r="AS90" s="82"/>
      <c r="AT90" s="82"/>
      <c r="AU90" s="82"/>
      <c r="AV90" s="82"/>
      <c r="AW90" s="82"/>
      <c r="AX90" s="82"/>
      <c r="AY90" s="82"/>
      <c r="AZ90" s="82"/>
      <c r="BA90" s="82"/>
      <c r="BB90" s="82"/>
      <c r="BC90" s="82"/>
      <c r="BD90" s="82"/>
      <c r="BE90" s="82"/>
      <c r="BF90" s="82"/>
      <c r="BG90" s="82"/>
      <c r="BH90" s="82"/>
      <c r="BI90" s="82"/>
      <c r="BJ90" s="82"/>
      <c r="BK90" s="82"/>
      <c r="BL90" s="82"/>
      <c r="BM90" s="82"/>
      <c r="BN90" s="82"/>
      <c r="BO90" s="82"/>
      <c r="BP90" s="82"/>
      <c r="BQ90" s="82"/>
      <c r="BR90" s="82"/>
      <c r="BS90" s="82"/>
      <c r="BT90" s="82"/>
      <c r="BU90" s="82"/>
      <c r="BV90" s="82"/>
      <c r="BW90" s="82"/>
      <c r="BX90" s="82"/>
      <c r="BY90" s="82"/>
      <c r="BZ90" s="82"/>
      <c r="CA90" s="82"/>
      <c r="CB90" s="82"/>
      <c r="CC90" s="82"/>
      <c r="CD90" s="82"/>
      <c r="CE90" s="82"/>
      <c r="CF90" s="82"/>
      <c r="CG90" s="82"/>
      <c r="CH90" s="82"/>
      <c r="CI90" s="82"/>
      <c r="CJ90" s="82"/>
      <c r="CK90" s="82"/>
      <c r="CL90" s="82"/>
      <c r="CM90" s="82"/>
      <c r="CN90" s="82"/>
      <c r="CO90" s="82"/>
      <c r="CP90" s="82"/>
      <c r="CQ90" s="82"/>
      <c r="CR90" s="82"/>
      <c r="CS90" s="82"/>
      <c r="CT90" s="82"/>
      <c r="CU90" s="82"/>
      <c r="CV90" s="82"/>
      <c r="CW90" s="82"/>
      <c r="CX90" s="82"/>
      <c r="CY90" s="82"/>
      <c r="CZ90" s="82"/>
      <c r="DA90" s="82"/>
      <c r="DB90" s="82"/>
      <c r="DC90" s="82"/>
      <c r="DD90" s="82"/>
      <c r="DE90" s="82"/>
      <c r="DF90" s="82"/>
      <c r="DG90" s="82"/>
      <c r="DH90" s="82"/>
      <c r="DI90" s="82"/>
      <c r="DJ90" s="82"/>
      <c r="DK90" s="82"/>
      <c r="DL90" s="82"/>
      <c r="DM90" s="82"/>
      <c r="DN90" s="82"/>
      <c r="DO90" s="82"/>
      <c r="DP90" s="82"/>
      <c r="DQ90" s="82"/>
      <c r="DR90" s="82"/>
      <c r="DS90" s="82"/>
      <c r="DT90" s="82"/>
      <c r="DU90" s="82"/>
      <c r="DV90" s="82"/>
      <c r="DW90" s="82"/>
      <c r="DX90" s="82"/>
      <c r="DY90" s="82"/>
      <c r="DZ90" s="82"/>
      <c r="EA90" s="82"/>
      <c r="EB90" s="82"/>
      <c r="EC90" s="82"/>
      <c r="ED90" s="82"/>
      <c r="EE90" s="82"/>
      <c r="EF90" s="82"/>
      <c r="EG90" s="82"/>
      <c r="EH90" s="82"/>
      <c r="EI90" s="82"/>
      <c r="EJ90" s="82"/>
      <c r="EK90" s="82"/>
      <c r="EL90" s="82"/>
      <c r="EM90" s="82"/>
      <c r="EN90" s="82"/>
      <c r="EO90" s="82"/>
      <c r="EP90" s="82"/>
      <c r="EQ90" s="82"/>
      <c r="ER90" s="82"/>
      <c r="ES90" s="82"/>
      <c r="ET90" s="82"/>
      <c r="EU90" s="82"/>
      <c r="EV90" s="82"/>
      <c r="EW90" s="82"/>
      <c r="EX90" s="82"/>
      <c r="EY90" s="82"/>
      <c r="EZ90" s="82"/>
      <c r="FA90" s="82"/>
      <c r="FB90" s="82"/>
      <c r="FC90" s="82"/>
      <c r="FD90" s="82"/>
      <c r="FE90" s="82"/>
      <c r="FF90" s="82"/>
      <c r="FG90" s="82"/>
      <c r="FH90" s="82"/>
      <c r="FI90" s="82"/>
      <c r="FJ90" s="82"/>
      <c r="FK90" s="82"/>
      <c r="FL90" s="82"/>
      <c r="FM90" s="82"/>
      <c r="FN90" s="82"/>
      <c r="FO90" s="82"/>
      <c r="FP90" s="82"/>
      <c r="FQ90" s="82"/>
      <c r="FR90" s="82"/>
      <c r="FS90" s="82"/>
      <c r="FT90" s="82"/>
      <c r="FU90" s="82"/>
      <c r="FV90" s="82"/>
      <c r="FW90" s="82"/>
      <c r="FX90" s="82"/>
      <c r="FY90" s="82"/>
      <c r="FZ90" s="82"/>
      <c r="GA90" s="82"/>
      <c r="GB90" s="82"/>
      <c r="GC90" s="82"/>
      <c r="GD90" s="82"/>
      <c r="GE90" s="82"/>
      <c r="GF90" s="82"/>
      <c r="GG90" s="82"/>
      <c r="GH90" s="82"/>
      <c r="GI90" s="82"/>
      <c r="GJ90" s="82"/>
      <c r="GK90" s="82"/>
      <c r="GL90" s="82"/>
      <c r="GM90" s="82"/>
      <c r="GN90" s="82"/>
      <c r="GO90" s="82"/>
      <c r="GP90" s="82"/>
      <c r="GQ90" s="82"/>
      <c r="GR90" s="82"/>
      <c r="GS90" s="82"/>
      <c r="GT90" s="82"/>
      <c r="GU90" s="82"/>
      <c r="GV90" s="82"/>
      <c r="GW90" s="82"/>
      <c r="GX90" s="82"/>
      <c r="GY90" s="82"/>
      <c r="GZ90" s="82"/>
      <c r="HA90" s="82"/>
      <c r="HB90" s="82"/>
      <c r="HC90" s="82"/>
      <c r="HD90" s="82"/>
      <c r="HE90" s="82"/>
      <c r="HF90" s="82"/>
      <c r="HG90" s="82"/>
      <c r="HH90" s="82"/>
      <c r="HI90" s="82"/>
      <c r="HJ90" s="82"/>
      <c r="HK90" s="82"/>
      <c r="HL90" s="82"/>
      <c r="HM90" s="82"/>
      <c r="HN90" s="82"/>
      <c r="HO90" s="82"/>
      <c r="HP90" s="82"/>
      <c r="HQ90" s="82"/>
      <c r="HR90" s="82"/>
      <c r="HS90" s="82"/>
      <c r="HT90" s="82"/>
      <c r="HU90" s="82"/>
      <c r="HV90" s="82"/>
      <c r="HW90" s="82"/>
      <c r="HX90" s="82"/>
      <c r="HY90" s="82"/>
      <c r="HZ90" s="82"/>
      <c r="IA90" s="82"/>
      <c r="IB90" s="82"/>
      <c r="IC90" s="82"/>
      <c r="ID90" s="82"/>
      <c r="IE90" s="82"/>
      <c r="IF90" s="82"/>
      <c r="IG90" s="82"/>
      <c r="IH90" s="82"/>
      <c r="II90" s="82"/>
      <c r="IJ90" s="82"/>
      <c r="IK90" s="82"/>
      <c r="IL90" s="82"/>
      <c r="IM90" s="82"/>
      <c r="IN90" s="82"/>
    </row>
    <row r="91" spans="1:248" s="73" customFormat="1" ht="17.399999999999999">
      <c r="A91" s="62"/>
      <c r="B91" s="62"/>
      <c r="C91" s="70"/>
      <c r="D91" s="63"/>
      <c r="E91" s="29"/>
      <c r="F91" s="29"/>
      <c r="G91" s="30"/>
      <c r="H91" s="31"/>
      <c r="I91" s="30"/>
      <c r="J91" s="45"/>
      <c r="K91" s="31"/>
      <c r="L91" s="84"/>
      <c r="M91" s="64"/>
      <c r="N91" s="75"/>
      <c r="O91" s="68"/>
      <c r="P91" s="68"/>
      <c r="Q91" s="69"/>
      <c r="R91" s="66"/>
      <c r="S91" s="67"/>
      <c r="T91" s="66"/>
      <c r="U91" s="66"/>
      <c r="V91" s="96"/>
      <c r="W91" s="96"/>
      <c r="X91" s="31"/>
      <c r="Y91" s="25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83"/>
      <c r="AN91" s="83"/>
      <c r="AO91" s="83"/>
      <c r="AP91" s="82"/>
      <c r="AQ91" s="82"/>
      <c r="AR91" s="82"/>
      <c r="AS91" s="82"/>
      <c r="AT91" s="82"/>
      <c r="AU91" s="82"/>
      <c r="AV91" s="82"/>
      <c r="AW91" s="82"/>
      <c r="AX91" s="82"/>
      <c r="AY91" s="82"/>
      <c r="AZ91" s="82"/>
      <c r="BA91" s="82"/>
      <c r="BB91" s="82"/>
      <c r="BC91" s="82"/>
      <c r="BD91" s="82"/>
      <c r="BE91" s="82"/>
      <c r="BF91" s="82"/>
      <c r="BG91" s="82"/>
      <c r="BH91" s="82"/>
      <c r="BI91" s="82"/>
      <c r="BJ91" s="82"/>
      <c r="BK91" s="82"/>
      <c r="BL91" s="82"/>
      <c r="BM91" s="82"/>
      <c r="BN91" s="82"/>
      <c r="BO91" s="82"/>
      <c r="BP91" s="82"/>
      <c r="BQ91" s="82"/>
      <c r="BR91" s="82"/>
      <c r="BS91" s="82"/>
      <c r="BT91" s="82"/>
      <c r="BU91" s="82"/>
      <c r="BV91" s="82"/>
      <c r="BW91" s="82"/>
      <c r="BX91" s="82"/>
      <c r="BY91" s="82"/>
      <c r="BZ91" s="82"/>
      <c r="CA91" s="82"/>
      <c r="CB91" s="82"/>
      <c r="CC91" s="82"/>
      <c r="CD91" s="82"/>
      <c r="CE91" s="82"/>
      <c r="CF91" s="82"/>
      <c r="CG91" s="82"/>
      <c r="CH91" s="82"/>
      <c r="CI91" s="82"/>
      <c r="CJ91" s="82"/>
      <c r="CK91" s="82"/>
      <c r="CL91" s="82"/>
      <c r="CM91" s="82"/>
      <c r="CN91" s="82"/>
      <c r="CO91" s="82"/>
      <c r="CP91" s="82"/>
      <c r="CQ91" s="82"/>
      <c r="CR91" s="82"/>
      <c r="CS91" s="82"/>
      <c r="CT91" s="82"/>
      <c r="CU91" s="82"/>
      <c r="CV91" s="82"/>
      <c r="CW91" s="82"/>
      <c r="CX91" s="82"/>
      <c r="CY91" s="82"/>
      <c r="CZ91" s="82"/>
      <c r="DA91" s="82"/>
      <c r="DB91" s="82"/>
      <c r="DC91" s="82"/>
      <c r="DD91" s="82"/>
      <c r="DE91" s="82"/>
      <c r="DF91" s="82"/>
      <c r="DG91" s="82"/>
      <c r="DH91" s="82"/>
      <c r="DI91" s="82"/>
      <c r="DJ91" s="82"/>
      <c r="DK91" s="82"/>
      <c r="DL91" s="82"/>
      <c r="DM91" s="82"/>
      <c r="DN91" s="82"/>
      <c r="DO91" s="82"/>
      <c r="DP91" s="82"/>
      <c r="DQ91" s="82"/>
      <c r="DR91" s="82"/>
      <c r="DS91" s="82"/>
      <c r="DT91" s="82"/>
      <c r="DU91" s="82"/>
      <c r="DV91" s="82"/>
      <c r="DW91" s="82"/>
      <c r="DX91" s="82"/>
      <c r="DY91" s="82"/>
      <c r="DZ91" s="82"/>
      <c r="EA91" s="82"/>
      <c r="EB91" s="82"/>
      <c r="EC91" s="82"/>
      <c r="ED91" s="82"/>
      <c r="EE91" s="82"/>
      <c r="EF91" s="82"/>
      <c r="EG91" s="82"/>
      <c r="EH91" s="82"/>
      <c r="EI91" s="82"/>
      <c r="EJ91" s="82"/>
      <c r="EK91" s="82"/>
      <c r="EL91" s="82"/>
      <c r="EM91" s="82"/>
      <c r="EN91" s="82"/>
      <c r="EO91" s="82"/>
      <c r="EP91" s="82"/>
      <c r="EQ91" s="82"/>
      <c r="ER91" s="82"/>
      <c r="ES91" s="82"/>
      <c r="ET91" s="82"/>
      <c r="EU91" s="82"/>
      <c r="EV91" s="82"/>
      <c r="EW91" s="82"/>
      <c r="EX91" s="82"/>
      <c r="EY91" s="82"/>
      <c r="EZ91" s="82"/>
      <c r="FA91" s="82"/>
      <c r="FB91" s="82"/>
      <c r="FC91" s="82"/>
      <c r="FD91" s="82"/>
      <c r="FE91" s="82"/>
      <c r="FF91" s="82"/>
      <c r="FG91" s="82"/>
      <c r="FH91" s="82"/>
      <c r="FI91" s="82"/>
      <c r="FJ91" s="82"/>
      <c r="FK91" s="82"/>
      <c r="FL91" s="82"/>
      <c r="FM91" s="82"/>
      <c r="FN91" s="82"/>
      <c r="FO91" s="82"/>
      <c r="FP91" s="82"/>
      <c r="FQ91" s="82"/>
      <c r="FR91" s="82"/>
      <c r="FS91" s="82"/>
      <c r="FT91" s="82"/>
      <c r="FU91" s="82"/>
      <c r="FV91" s="82"/>
      <c r="FW91" s="82"/>
      <c r="FX91" s="82"/>
      <c r="FY91" s="82"/>
      <c r="FZ91" s="82"/>
      <c r="GA91" s="82"/>
      <c r="GB91" s="82"/>
      <c r="GC91" s="82"/>
      <c r="GD91" s="82"/>
      <c r="GE91" s="82"/>
      <c r="GF91" s="82"/>
      <c r="GG91" s="82"/>
      <c r="GH91" s="82"/>
      <c r="GI91" s="82"/>
      <c r="GJ91" s="82"/>
      <c r="GK91" s="82"/>
      <c r="GL91" s="82"/>
      <c r="GM91" s="82"/>
      <c r="GN91" s="82"/>
      <c r="GO91" s="82"/>
      <c r="GP91" s="82"/>
      <c r="GQ91" s="82"/>
      <c r="GR91" s="82"/>
      <c r="GS91" s="82"/>
      <c r="GT91" s="82"/>
      <c r="GU91" s="82"/>
      <c r="GV91" s="82"/>
      <c r="GW91" s="82"/>
      <c r="GX91" s="82"/>
      <c r="GY91" s="82"/>
      <c r="GZ91" s="82"/>
      <c r="HA91" s="82"/>
      <c r="HB91" s="82"/>
      <c r="HC91" s="82"/>
      <c r="HD91" s="82"/>
      <c r="HE91" s="82"/>
      <c r="HF91" s="82"/>
      <c r="HG91" s="82"/>
      <c r="HH91" s="82"/>
      <c r="HI91" s="82"/>
      <c r="HJ91" s="82"/>
      <c r="HK91" s="82"/>
      <c r="HL91" s="82"/>
      <c r="HM91" s="82"/>
      <c r="HN91" s="82"/>
      <c r="HO91" s="82"/>
      <c r="HP91" s="82"/>
      <c r="HQ91" s="82"/>
      <c r="HR91" s="82"/>
      <c r="HS91" s="82"/>
      <c r="HT91" s="82"/>
      <c r="HU91" s="82"/>
      <c r="HV91" s="82"/>
      <c r="HW91" s="82"/>
      <c r="HX91" s="82"/>
      <c r="HY91" s="82"/>
      <c r="HZ91" s="82"/>
      <c r="IA91" s="82"/>
      <c r="IB91" s="82"/>
      <c r="IC91" s="82"/>
      <c r="ID91" s="82"/>
      <c r="IE91" s="82"/>
      <c r="IF91" s="82"/>
      <c r="IG91" s="82"/>
      <c r="IH91" s="82"/>
      <c r="II91" s="82"/>
      <c r="IJ91" s="82"/>
      <c r="IK91" s="82"/>
      <c r="IL91" s="82"/>
      <c r="IM91" s="82"/>
      <c r="IN91" s="82"/>
    </row>
    <row r="92" spans="1:248" s="73" customFormat="1" ht="17.399999999999999">
      <c r="A92" s="62"/>
      <c r="B92" s="62"/>
      <c r="C92" s="70"/>
      <c r="D92" s="63"/>
      <c r="E92" s="29"/>
      <c r="F92" s="29"/>
      <c r="G92" s="30"/>
      <c r="H92" s="31"/>
      <c r="I92" s="30"/>
      <c r="J92" s="45"/>
      <c r="K92" s="31"/>
      <c r="L92" s="84"/>
      <c r="M92" s="64"/>
      <c r="N92" s="75"/>
      <c r="O92" s="68"/>
      <c r="P92" s="68"/>
      <c r="Q92" s="69"/>
      <c r="R92" s="66"/>
      <c r="S92" s="67"/>
      <c r="T92" s="66"/>
      <c r="U92" s="66"/>
      <c r="V92" s="96"/>
      <c r="W92" s="96"/>
      <c r="X92" s="31"/>
      <c r="Y92" s="25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83"/>
      <c r="AN92" s="83"/>
      <c r="AO92" s="83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82"/>
      <c r="BK92" s="82"/>
      <c r="BL92" s="82"/>
      <c r="BM92" s="82"/>
      <c r="BN92" s="82"/>
      <c r="BO92" s="82"/>
      <c r="BP92" s="82"/>
      <c r="BQ92" s="82"/>
      <c r="BR92" s="82"/>
      <c r="BS92" s="82"/>
      <c r="BT92" s="82"/>
      <c r="BU92" s="82"/>
      <c r="BV92" s="82"/>
      <c r="BW92" s="82"/>
      <c r="BX92" s="82"/>
      <c r="BY92" s="82"/>
      <c r="BZ92" s="82"/>
      <c r="CA92" s="82"/>
      <c r="CB92" s="82"/>
      <c r="CC92" s="82"/>
      <c r="CD92" s="82"/>
      <c r="CE92" s="82"/>
      <c r="CF92" s="82"/>
      <c r="CG92" s="82"/>
      <c r="CH92" s="82"/>
      <c r="CI92" s="82"/>
      <c r="CJ92" s="82"/>
      <c r="CK92" s="82"/>
      <c r="CL92" s="82"/>
      <c r="CM92" s="82"/>
      <c r="CN92" s="82"/>
      <c r="CO92" s="82"/>
      <c r="CP92" s="82"/>
      <c r="CQ92" s="82"/>
      <c r="CR92" s="82"/>
      <c r="CS92" s="82"/>
      <c r="CT92" s="82"/>
      <c r="CU92" s="82"/>
      <c r="CV92" s="82"/>
      <c r="CW92" s="82"/>
      <c r="CX92" s="82"/>
      <c r="CY92" s="82"/>
      <c r="CZ92" s="82"/>
      <c r="DA92" s="82"/>
      <c r="DB92" s="82"/>
      <c r="DC92" s="82"/>
      <c r="DD92" s="82"/>
      <c r="DE92" s="82"/>
      <c r="DF92" s="82"/>
      <c r="DG92" s="82"/>
      <c r="DH92" s="82"/>
      <c r="DI92" s="82"/>
      <c r="DJ92" s="82"/>
      <c r="DK92" s="82"/>
      <c r="DL92" s="82"/>
      <c r="DM92" s="82"/>
      <c r="DN92" s="82"/>
      <c r="DO92" s="82"/>
      <c r="DP92" s="82"/>
      <c r="DQ92" s="82"/>
      <c r="DR92" s="82"/>
      <c r="DS92" s="82"/>
      <c r="DT92" s="82"/>
      <c r="DU92" s="82"/>
      <c r="DV92" s="82"/>
      <c r="DW92" s="82"/>
      <c r="DX92" s="82"/>
      <c r="DY92" s="82"/>
      <c r="DZ92" s="82"/>
      <c r="EA92" s="82"/>
      <c r="EB92" s="82"/>
      <c r="EC92" s="82"/>
      <c r="ED92" s="82"/>
      <c r="EE92" s="82"/>
      <c r="EF92" s="82"/>
      <c r="EG92" s="82"/>
      <c r="EH92" s="82"/>
      <c r="EI92" s="82"/>
      <c r="EJ92" s="82"/>
      <c r="EK92" s="82"/>
      <c r="EL92" s="82"/>
      <c r="EM92" s="82"/>
      <c r="EN92" s="82"/>
      <c r="EO92" s="82"/>
      <c r="EP92" s="82"/>
      <c r="EQ92" s="82"/>
      <c r="ER92" s="82"/>
      <c r="ES92" s="82"/>
      <c r="ET92" s="82"/>
      <c r="EU92" s="82"/>
      <c r="EV92" s="82"/>
      <c r="EW92" s="82"/>
      <c r="EX92" s="82"/>
      <c r="EY92" s="82"/>
      <c r="EZ92" s="82"/>
      <c r="FA92" s="82"/>
      <c r="FB92" s="82"/>
      <c r="FC92" s="82"/>
      <c r="FD92" s="82"/>
      <c r="FE92" s="82"/>
      <c r="FF92" s="82"/>
      <c r="FG92" s="82"/>
      <c r="FH92" s="82"/>
      <c r="FI92" s="82"/>
      <c r="FJ92" s="82"/>
      <c r="FK92" s="82"/>
      <c r="FL92" s="82"/>
      <c r="FM92" s="82"/>
      <c r="FN92" s="82"/>
      <c r="FO92" s="82"/>
      <c r="FP92" s="82"/>
      <c r="FQ92" s="82"/>
      <c r="FR92" s="82"/>
      <c r="FS92" s="82"/>
      <c r="FT92" s="82"/>
      <c r="FU92" s="82"/>
      <c r="FV92" s="82"/>
      <c r="FW92" s="82"/>
      <c r="FX92" s="82"/>
      <c r="FY92" s="82"/>
      <c r="FZ92" s="82"/>
      <c r="GA92" s="82"/>
      <c r="GB92" s="82"/>
      <c r="GC92" s="82"/>
      <c r="GD92" s="82"/>
      <c r="GE92" s="82"/>
      <c r="GF92" s="82"/>
      <c r="GG92" s="82"/>
      <c r="GH92" s="82"/>
      <c r="GI92" s="82"/>
      <c r="GJ92" s="82"/>
      <c r="GK92" s="82"/>
      <c r="GL92" s="82"/>
      <c r="GM92" s="82"/>
      <c r="GN92" s="82"/>
      <c r="GO92" s="82"/>
      <c r="GP92" s="82"/>
      <c r="GQ92" s="82"/>
      <c r="GR92" s="82"/>
      <c r="GS92" s="82"/>
      <c r="GT92" s="82"/>
      <c r="GU92" s="82"/>
      <c r="GV92" s="82"/>
      <c r="GW92" s="82"/>
      <c r="GX92" s="82"/>
      <c r="GY92" s="82"/>
      <c r="GZ92" s="82"/>
      <c r="HA92" s="82"/>
      <c r="HB92" s="82"/>
      <c r="HC92" s="82"/>
      <c r="HD92" s="82"/>
      <c r="HE92" s="82"/>
      <c r="HF92" s="82"/>
      <c r="HG92" s="82"/>
      <c r="HH92" s="82"/>
      <c r="HI92" s="82"/>
      <c r="HJ92" s="82"/>
      <c r="HK92" s="82"/>
      <c r="HL92" s="82"/>
      <c r="HM92" s="82"/>
      <c r="HN92" s="82"/>
      <c r="HO92" s="82"/>
      <c r="HP92" s="82"/>
      <c r="HQ92" s="82"/>
      <c r="HR92" s="82"/>
      <c r="HS92" s="82"/>
      <c r="HT92" s="82"/>
      <c r="HU92" s="82"/>
      <c r="HV92" s="82"/>
      <c r="HW92" s="82"/>
      <c r="HX92" s="82"/>
      <c r="HY92" s="82"/>
      <c r="HZ92" s="82"/>
      <c r="IA92" s="82"/>
      <c r="IB92" s="82"/>
      <c r="IC92" s="82"/>
      <c r="ID92" s="82"/>
      <c r="IE92" s="82"/>
      <c r="IF92" s="82"/>
      <c r="IG92" s="82"/>
      <c r="IH92" s="82"/>
      <c r="II92" s="82"/>
      <c r="IJ92" s="82"/>
      <c r="IK92" s="82"/>
      <c r="IL92" s="82"/>
      <c r="IM92" s="82"/>
      <c r="IN92" s="82"/>
    </row>
    <row r="93" spans="1:248" s="73" customFormat="1" ht="17.399999999999999">
      <c r="A93" s="62"/>
      <c r="B93" s="62"/>
      <c r="C93" s="70"/>
      <c r="D93" s="63"/>
      <c r="E93" s="29"/>
      <c r="F93" s="29"/>
      <c r="G93" s="30"/>
      <c r="H93" s="31"/>
      <c r="I93" s="30"/>
      <c r="J93" s="45"/>
      <c r="K93" s="31"/>
      <c r="L93" s="84"/>
      <c r="M93" s="64"/>
      <c r="N93" s="75"/>
      <c r="O93" s="68"/>
      <c r="P93" s="68"/>
      <c r="Q93" s="69"/>
      <c r="R93" s="66"/>
      <c r="S93" s="67"/>
      <c r="T93" s="66"/>
      <c r="U93" s="66"/>
      <c r="V93" s="96"/>
      <c r="W93" s="96"/>
      <c r="X93" s="31"/>
      <c r="Y93" s="25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83"/>
      <c r="AN93" s="83"/>
      <c r="AO93" s="83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2"/>
      <c r="BR93" s="82"/>
      <c r="BS93" s="82"/>
      <c r="BT93" s="82"/>
      <c r="BU93" s="82"/>
      <c r="BV93" s="82"/>
      <c r="BW93" s="82"/>
      <c r="BX93" s="82"/>
      <c r="BY93" s="82"/>
      <c r="BZ93" s="82"/>
      <c r="CA93" s="82"/>
      <c r="CB93" s="82"/>
      <c r="CC93" s="82"/>
      <c r="CD93" s="82"/>
      <c r="CE93" s="82"/>
      <c r="CF93" s="82"/>
      <c r="CG93" s="82"/>
      <c r="CH93" s="82"/>
      <c r="CI93" s="82"/>
      <c r="CJ93" s="82"/>
      <c r="CK93" s="82"/>
      <c r="CL93" s="82"/>
      <c r="CM93" s="82"/>
      <c r="CN93" s="82"/>
      <c r="CO93" s="82"/>
      <c r="CP93" s="82"/>
      <c r="CQ93" s="82"/>
      <c r="CR93" s="82"/>
      <c r="CS93" s="82"/>
      <c r="CT93" s="82"/>
      <c r="CU93" s="82"/>
      <c r="CV93" s="82"/>
      <c r="CW93" s="82"/>
      <c r="CX93" s="82"/>
      <c r="CY93" s="82"/>
      <c r="CZ93" s="82"/>
      <c r="DA93" s="82"/>
      <c r="DB93" s="82"/>
      <c r="DC93" s="82"/>
      <c r="DD93" s="82"/>
      <c r="DE93" s="82"/>
      <c r="DF93" s="82"/>
      <c r="DG93" s="82"/>
      <c r="DH93" s="82"/>
      <c r="DI93" s="82"/>
      <c r="DJ93" s="82"/>
      <c r="DK93" s="82"/>
      <c r="DL93" s="82"/>
      <c r="DM93" s="82"/>
      <c r="DN93" s="82"/>
      <c r="DO93" s="82"/>
      <c r="DP93" s="82"/>
      <c r="DQ93" s="82"/>
      <c r="DR93" s="82"/>
      <c r="DS93" s="82"/>
      <c r="DT93" s="82"/>
      <c r="DU93" s="82"/>
      <c r="DV93" s="82"/>
      <c r="DW93" s="82"/>
      <c r="DX93" s="82"/>
      <c r="DY93" s="82"/>
      <c r="DZ93" s="82"/>
      <c r="EA93" s="82"/>
      <c r="EB93" s="82"/>
      <c r="EC93" s="82"/>
      <c r="ED93" s="82"/>
      <c r="EE93" s="82"/>
      <c r="EF93" s="82"/>
      <c r="EG93" s="82"/>
      <c r="EH93" s="82"/>
      <c r="EI93" s="82"/>
      <c r="EJ93" s="82"/>
      <c r="EK93" s="82"/>
      <c r="EL93" s="82"/>
      <c r="EM93" s="82"/>
      <c r="EN93" s="82"/>
      <c r="EO93" s="82"/>
      <c r="EP93" s="82"/>
      <c r="EQ93" s="82"/>
      <c r="ER93" s="82"/>
      <c r="ES93" s="82"/>
      <c r="ET93" s="82"/>
      <c r="EU93" s="82"/>
      <c r="EV93" s="82"/>
      <c r="EW93" s="82"/>
      <c r="EX93" s="82"/>
      <c r="EY93" s="82"/>
      <c r="EZ93" s="82"/>
      <c r="FA93" s="82"/>
      <c r="FB93" s="82"/>
      <c r="FC93" s="82"/>
      <c r="FD93" s="82"/>
      <c r="FE93" s="82"/>
      <c r="FF93" s="82"/>
      <c r="FG93" s="82"/>
      <c r="FH93" s="82"/>
      <c r="FI93" s="82"/>
      <c r="FJ93" s="82"/>
      <c r="FK93" s="82"/>
      <c r="FL93" s="82"/>
      <c r="FM93" s="82"/>
      <c r="FN93" s="82"/>
      <c r="FO93" s="82"/>
      <c r="FP93" s="82"/>
      <c r="FQ93" s="82"/>
      <c r="FR93" s="82"/>
      <c r="FS93" s="82"/>
      <c r="FT93" s="82"/>
      <c r="FU93" s="82"/>
      <c r="FV93" s="82"/>
      <c r="FW93" s="82"/>
      <c r="FX93" s="82"/>
      <c r="FY93" s="82"/>
      <c r="FZ93" s="82"/>
      <c r="GA93" s="82"/>
      <c r="GB93" s="82"/>
      <c r="GC93" s="82"/>
      <c r="GD93" s="82"/>
      <c r="GE93" s="82"/>
      <c r="GF93" s="82"/>
      <c r="GG93" s="82"/>
      <c r="GH93" s="82"/>
      <c r="GI93" s="82"/>
      <c r="GJ93" s="82"/>
      <c r="GK93" s="82"/>
      <c r="GL93" s="82"/>
      <c r="GM93" s="82"/>
      <c r="GN93" s="82"/>
      <c r="GO93" s="82"/>
      <c r="GP93" s="82"/>
      <c r="GQ93" s="82"/>
      <c r="GR93" s="82"/>
      <c r="GS93" s="82"/>
      <c r="GT93" s="82"/>
      <c r="GU93" s="82"/>
      <c r="GV93" s="82"/>
      <c r="GW93" s="82"/>
      <c r="GX93" s="82"/>
      <c r="GY93" s="82"/>
      <c r="GZ93" s="82"/>
      <c r="HA93" s="82"/>
      <c r="HB93" s="82"/>
      <c r="HC93" s="82"/>
      <c r="HD93" s="82"/>
      <c r="HE93" s="82"/>
      <c r="HF93" s="82"/>
      <c r="HG93" s="82"/>
      <c r="HH93" s="82"/>
      <c r="HI93" s="82"/>
      <c r="HJ93" s="82"/>
      <c r="HK93" s="82"/>
      <c r="HL93" s="82"/>
      <c r="HM93" s="82"/>
      <c r="HN93" s="82"/>
      <c r="HO93" s="82"/>
      <c r="HP93" s="82"/>
      <c r="HQ93" s="82"/>
      <c r="HR93" s="82"/>
      <c r="HS93" s="82"/>
      <c r="HT93" s="82"/>
      <c r="HU93" s="82"/>
      <c r="HV93" s="82"/>
      <c r="HW93" s="82"/>
      <c r="HX93" s="82"/>
      <c r="HY93" s="82"/>
      <c r="HZ93" s="82"/>
      <c r="IA93" s="82"/>
      <c r="IB93" s="82"/>
      <c r="IC93" s="82"/>
      <c r="ID93" s="82"/>
      <c r="IE93" s="82"/>
      <c r="IF93" s="82"/>
      <c r="IG93" s="82"/>
      <c r="IH93" s="82"/>
      <c r="II93" s="82"/>
      <c r="IJ93" s="82"/>
      <c r="IK93" s="82"/>
      <c r="IL93" s="82"/>
      <c r="IM93" s="82"/>
      <c r="IN93" s="82"/>
    </row>
    <row r="94" spans="1:248" s="73" customFormat="1" ht="17.399999999999999">
      <c r="A94" s="62"/>
      <c r="B94" s="62"/>
      <c r="C94" s="70"/>
      <c r="D94" s="63"/>
      <c r="E94" s="29"/>
      <c r="F94" s="29"/>
      <c r="G94" s="30"/>
      <c r="H94" s="31"/>
      <c r="I94" s="30"/>
      <c r="J94" s="45"/>
      <c r="K94" s="31"/>
      <c r="L94" s="84"/>
      <c r="M94" s="64"/>
      <c r="N94" s="75"/>
      <c r="O94" s="68"/>
      <c r="P94" s="68"/>
      <c r="Q94" s="69"/>
      <c r="R94" s="66"/>
      <c r="S94" s="67"/>
      <c r="T94" s="66"/>
      <c r="U94" s="66"/>
      <c r="V94" s="96"/>
      <c r="W94" s="96"/>
      <c r="X94" s="31"/>
      <c r="Y94" s="25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83"/>
      <c r="AN94" s="83"/>
      <c r="AO94" s="83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82"/>
      <c r="BJ94" s="82"/>
      <c r="BK94" s="82"/>
      <c r="BL94" s="82"/>
      <c r="BM94" s="82"/>
      <c r="BN94" s="82"/>
      <c r="BO94" s="82"/>
      <c r="BP94" s="82"/>
      <c r="BQ94" s="82"/>
      <c r="BR94" s="82"/>
      <c r="BS94" s="82"/>
      <c r="BT94" s="82"/>
      <c r="BU94" s="82"/>
      <c r="BV94" s="82"/>
      <c r="BW94" s="82"/>
      <c r="BX94" s="82"/>
      <c r="BY94" s="82"/>
      <c r="BZ94" s="82"/>
      <c r="CA94" s="82"/>
      <c r="CB94" s="82"/>
      <c r="CC94" s="82"/>
      <c r="CD94" s="82"/>
      <c r="CE94" s="82"/>
      <c r="CF94" s="82"/>
      <c r="CG94" s="82"/>
      <c r="CH94" s="82"/>
      <c r="CI94" s="82"/>
      <c r="CJ94" s="82"/>
      <c r="CK94" s="82"/>
      <c r="CL94" s="82"/>
      <c r="CM94" s="82"/>
      <c r="CN94" s="82"/>
      <c r="CO94" s="82"/>
      <c r="CP94" s="82"/>
      <c r="CQ94" s="82"/>
      <c r="CR94" s="82"/>
      <c r="CS94" s="82"/>
      <c r="CT94" s="82"/>
      <c r="CU94" s="82"/>
      <c r="CV94" s="82"/>
      <c r="CW94" s="82"/>
      <c r="CX94" s="82"/>
      <c r="CY94" s="82"/>
      <c r="CZ94" s="82"/>
      <c r="DA94" s="82"/>
      <c r="DB94" s="82"/>
      <c r="DC94" s="82"/>
      <c r="DD94" s="82"/>
      <c r="DE94" s="82"/>
      <c r="DF94" s="82"/>
      <c r="DG94" s="82"/>
      <c r="DH94" s="82"/>
      <c r="DI94" s="82"/>
      <c r="DJ94" s="82"/>
      <c r="DK94" s="82"/>
      <c r="DL94" s="82"/>
      <c r="DM94" s="82"/>
      <c r="DN94" s="82"/>
      <c r="DO94" s="82"/>
      <c r="DP94" s="82"/>
      <c r="DQ94" s="82"/>
      <c r="DR94" s="82"/>
      <c r="DS94" s="82"/>
      <c r="DT94" s="82"/>
      <c r="DU94" s="82"/>
      <c r="DV94" s="82"/>
      <c r="DW94" s="82"/>
      <c r="DX94" s="82"/>
      <c r="DY94" s="82"/>
      <c r="DZ94" s="82"/>
      <c r="EA94" s="82"/>
      <c r="EB94" s="82"/>
      <c r="EC94" s="82"/>
      <c r="ED94" s="82"/>
      <c r="EE94" s="82"/>
      <c r="EF94" s="82"/>
      <c r="EG94" s="82"/>
      <c r="EH94" s="82"/>
      <c r="EI94" s="82"/>
      <c r="EJ94" s="82"/>
      <c r="EK94" s="82"/>
      <c r="EL94" s="82"/>
      <c r="EM94" s="82"/>
      <c r="EN94" s="82"/>
      <c r="EO94" s="82"/>
      <c r="EP94" s="82"/>
      <c r="EQ94" s="82"/>
      <c r="ER94" s="82"/>
      <c r="ES94" s="82"/>
      <c r="ET94" s="82"/>
      <c r="EU94" s="82"/>
      <c r="EV94" s="82"/>
      <c r="EW94" s="82"/>
      <c r="EX94" s="82"/>
      <c r="EY94" s="82"/>
      <c r="EZ94" s="82"/>
      <c r="FA94" s="82"/>
      <c r="FB94" s="82"/>
      <c r="FC94" s="82"/>
      <c r="FD94" s="82"/>
      <c r="FE94" s="82"/>
      <c r="FF94" s="82"/>
      <c r="FG94" s="82"/>
      <c r="FH94" s="82"/>
      <c r="FI94" s="82"/>
      <c r="FJ94" s="82"/>
      <c r="FK94" s="82"/>
      <c r="FL94" s="82"/>
      <c r="FM94" s="82"/>
      <c r="FN94" s="82"/>
      <c r="FO94" s="82"/>
      <c r="FP94" s="82"/>
      <c r="FQ94" s="82"/>
      <c r="FR94" s="82"/>
      <c r="FS94" s="82"/>
      <c r="FT94" s="82"/>
      <c r="FU94" s="82"/>
      <c r="FV94" s="82"/>
      <c r="FW94" s="82"/>
      <c r="FX94" s="82"/>
      <c r="FY94" s="82"/>
      <c r="FZ94" s="82"/>
      <c r="GA94" s="82"/>
      <c r="GB94" s="82"/>
      <c r="GC94" s="82"/>
      <c r="GD94" s="82"/>
      <c r="GE94" s="82"/>
      <c r="GF94" s="82"/>
      <c r="GG94" s="82"/>
      <c r="GH94" s="82"/>
      <c r="GI94" s="82"/>
      <c r="GJ94" s="82"/>
      <c r="GK94" s="82"/>
      <c r="GL94" s="82"/>
      <c r="GM94" s="82"/>
      <c r="GN94" s="82"/>
      <c r="GO94" s="82"/>
      <c r="GP94" s="82"/>
      <c r="GQ94" s="82"/>
      <c r="GR94" s="82"/>
      <c r="GS94" s="82"/>
      <c r="GT94" s="82"/>
      <c r="GU94" s="82"/>
      <c r="GV94" s="82"/>
      <c r="GW94" s="82"/>
      <c r="GX94" s="82"/>
      <c r="GY94" s="82"/>
      <c r="GZ94" s="82"/>
      <c r="HA94" s="82"/>
      <c r="HB94" s="82"/>
      <c r="HC94" s="82"/>
      <c r="HD94" s="82"/>
      <c r="HE94" s="82"/>
      <c r="HF94" s="82"/>
      <c r="HG94" s="82"/>
      <c r="HH94" s="82"/>
      <c r="HI94" s="82"/>
      <c r="HJ94" s="82"/>
      <c r="HK94" s="82"/>
      <c r="HL94" s="82"/>
      <c r="HM94" s="82"/>
      <c r="HN94" s="82"/>
      <c r="HO94" s="82"/>
      <c r="HP94" s="82"/>
      <c r="HQ94" s="82"/>
      <c r="HR94" s="82"/>
      <c r="HS94" s="82"/>
      <c r="HT94" s="82"/>
      <c r="HU94" s="82"/>
      <c r="HV94" s="82"/>
      <c r="HW94" s="82"/>
      <c r="HX94" s="82"/>
      <c r="HY94" s="82"/>
      <c r="HZ94" s="82"/>
      <c r="IA94" s="82"/>
      <c r="IB94" s="82"/>
      <c r="IC94" s="82"/>
      <c r="ID94" s="82"/>
      <c r="IE94" s="82"/>
      <c r="IF94" s="82"/>
      <c r="IG94" s="82"/>
      <c r="IH94" s="82"/>
      <c r="II94" s="82"/>
      <c r="IJ94" s="82"/>
      <c r="IK94" s="82"/>
      <c r="IL94" s="82"/>
      <c r="IM94" s="82"/>
      <c r="IN94" s="82"/>
    </row>
    <row r="95" spans="1:248" s="73" customFormat="1" ht="17.399999999999999">
      <c r="A95" s="62"/>
      <c r="B95" s="62"/>
      <c r="C95" s="70"/>
      <c r="D95" s="63"/>
      <c r="E95" s="29"/>
      <c r="F95" s="29"/>
      <c r="G95" s="30"/>
      <c r="H95" s="31"/>
      <c r="I95" s="30"/>
      <c r="J95" s="45"/>
      <c r="K95" s="31"/>
      <c r="L95" s="84"/>
      <c r="M95" s="64"/>
      <c r="N95" s="75"/>
      <c r="O95" s="68"/>
      <c r="P95" s="68"/>
      <c r="Q95" s="69"/>
      <c r="R95" s="66"/>
      <c r="S95" s="67"/>
      <c r="T95" s="66"/>
      <c r="U95" s="66"/>
      <c r="V95" s="96"/>
      <c r="W95" s="96"/>
      <c r="X95" s="31"/>
      <c r="Y95" s="25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83"/>
      <c r="AN95" s="83"/>
      <c r="AO95" s="83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B95" s="82"/>
      <c r="BC95" s="82"/>
      <c r="BD95" s="82"/>
      <c r="BE95" s="82"/>
      <c r="BF95" s="82"/>
      <c r="BG95" s="82"/>
      <c r="BH95" s="82"/>
      <c r="BI95" s="82"/>
      <c r="BJ95" s="82"/>
      <c r="BK95" s="82"/>
      <c r="BL95" s="82"/>
      <c r="BM95" s="82"/>
      <c r="BN95" s="82"/>
      <c r="BO95" s="82"/>
      <c r="BP95" s="82"/>
      <c r="BQ95" s="82"/>
      <c r="BR95" s="82"/>
      <c r="BS95" s="82"/>
      <c r="BT95" s="82"/>
      <c r="BU95" s="82"/>
      <c r="BV95" s="82"/>
      <c r="BW95" s="82"/>
      <c r="BX95" s="82"/>
      <c r="BY95" s="82"/>
      <c r="BZ95" s="82"/>
      <c r="CA95" s="82"/>
      <c r="CB95" s="82"/>
      <c r="CC95" s="82"/>
      <c r="CD95" s="82"/>
      <c r="CE95" s="82"/>
      <c r="CF95" s="82"/>
      <c r="CG95" s="82"/>
      <c r="CH95" s="82"/>
      <c r="CI95" s="82"/>
      <c r="CJ95" s="82"/>
      <c r="CK95" s="82"/>
      <c r="CL95" s="82"/>
      <c r="CM95" s="82"/>
      <c r="CN95" s="82"/>
      <c r="CO95" s="82"/>
      <c r="CP95" s="82"/>
      <c r="CQ95" s="82"/>
      <c r="CR95" s="82"/>
      <c r="CS95" s="82"/>
      <c r="CT95" s="82"/>
      <c r="CU95" s="82"/>
      <c r="CV95" s="82"/>
      <c r="CW95" s="82"/>
      <c r="CX95" s="82"/>
      <c r="CY95" s="82"/>
      <c r="CZ95" s="82"/>
      <c r="DA95" s="82"/>
      <c r="DB95" s="82"/>
      <c r="DC95" s="82"/>
      <c r="DD95" s="82"/>
      <c r="DE95" s="82"/>
      <c r="DF95" s="82"/>
      <c r="DG95" s="82"/>
      <c r="DH95" s="82"/>
      <c r="DI95" s="82"/>
      <c r="DJ95" s="82"/>
      <c r="DK95" s="82"/>
      <c r="DL95" s="82"/>
      <c r="DM95" s="82"/>
      <c r="DN95" s="82"/>
      <c r="DO95" s="82"/>
      <c r="DP95" s="82"/>
      <c r="DQ95" s="82"/>
      <c r="DR95" s="82"/>
      <c r="DS95" s="82"/>
      <c r="DT95" s="82"/>
      <c r="DU95" s="82"/>
      <c r="DV95" s="82"/>
      <c r="DW95" s="82"/>
      <c r="DX95" s="82"/>
      <c r="DY95" s="82"/>
      <c r="DZ95" s="82"/>
      <c r="EA95" s="82"/>
      <c r="EB95" s="82"/>
      <c r="EC95" s="82"/>
      <c r="ED95" s="82"/>
      <c r="EE95" s="82"/>
      <c r="EF95" s="82"/>
      <c r="EG95" s="82"/>
      <c r="EH95" s="82"/>
      <c r="EI95" s="82"/>
      <c r="EJ95" s="82"/>
      <c r="EK95" s="82"/>
      <c r="EL95" s="82"/>
      <c r="EM95" s="82"/>
      <c r="EN95" s="82"/>
      <c r="EO95" s="82"/>
      <c r="EP95" s="82"/>
      <c r="EQ95" s="82"/>
      <c r="ER95" s="82"/>
      <c r="ES95" s="82"/>
      <c r="ET95" s="82"/>
      <c r="EU95" s="82"/>
      <c r="EV95" s="82"/>
      <c r="EW95" s="82"/>
      <c r="EX95" s="82"/>
      <c r="EY95" s="82"/>
      <c r="EZ95" s="82"/>
      <c r="FA95" s="82"/>
      <c r="FB95" s="82"/>
      <c r="FC95" s="82"/>
      <c r="FD95" s="82"/>
      <c r="FE95" s="82"/>
      <c r="FF95" s="82"/>
      <c r="FG95" s="82"/>
      <c r="FH95" s="82"/>
      <c r="FI95" s="82"/>
      <c r="FJ95" s="82"/>
      <c r="FK95" s="82"/>
      <c r="FL95" s="82"/>
      <c r="FM95" s="82"/>
      <c r="FN95" s="82"/>
      <c r="FO95" s="82"/>
      <c r="FP95" s="82"/>
      <c r="FQ95" s="82"/>
      <c r="FR95" s="82"/>
      <c r="FS95" s="82"/>
      <c r="FT95" s="82"/>
      <c r="FU95" s="82"/>
      <c r="FV95" s="82"/>
      <c r="FW95" s="82"/>
      <c r="FX95" s="82"/>
      <c r="FY95" s="82"/>
      <c r="FZ95" s="82"/>
      <c r="GA95" s="82"/>
      <c r="GB95" s="82"/>
      <c r="GC95" s="82"/>
      <c r="GD95" s="82"/>
      <c r="GE95" s="82"/>
      <c r="GF95" s="82"/>
      <c r="GG95" s="82"/>
      <c r="GH95" s="82"/>
      <c r="GI95" s="82"/>
      <c r="GJ95" s="82"/>
      <c r="GK95" s="82"/>
      <c r="GL95" s="82"/>
      <c r="GM95" s="82"/>
      <c r="GN95" s="82"/>
      <c r="GO95" s="82"/>
      <c r="GP95" s="82"/>
      <c r="GQ95" s="82"/>
      <c r="GR95" s="82"/>
      <c r="GS95" s="82"/>
      <c r="GT95" s="82"/>
      <c r="GU95" s="82"/>
      <c r="GV95" s="82"/>
      <c r="GW95" s="82"/>
      <c r="GX95" s="82"/>
      <c r="GY95" s="82"/>
      <c r="GZ95" s="82"/>
      <c r="HA95" s="82"/>
      <c r="HB95" s="82"/>
      <c r="HC95" s="82"/>
      <c r="HD95" s="82"/>
      <c r="HE95" s="82"/>
      <c r="HF95" s="82"/>
      <c r="HG95" s="82"/>
      <c r="HH95" s="82"/>
      <c r="HI95" s="82"/>
      <c r="HJ95" s="82"/>
      <c r="HK95" s="82"/>
      <c r="HL95" s="82"/>
      <c r="HM95" s="82"/>
      <c r="HN95" s="82"/>
      <c r="HO95" s="82"/>
      <c r="HP95" s="82"/>
      <c r="HQ95" s="82"/>
      <c r="HR95" s="82"/>
      <c r="HS95" s="82"/>
      <c r="HT95" s="82"/>
      <c r="HU95" s="82"/>
      <c r="HV95" s="82"/>
      <c r="HW95" s="82"/>
      <c r="HX95" s="82"/>
      <c r="HY95" s="82"/>
      <c r="HZ95" s="82"/>
      <c r="IA95" s="82"/>
      <c r="IB95" s="82"/>
      <c r="IC95" s="82"/>
      <c r="ID95" s="82"/>
      <c r="IE95" s="82"/>
      <c r="IF95" s="82"/>
      <c r="IG95" s="82"/>
      <c r="IH95" s="82"/>
      <c r="II95" s="82"/>
      <c r="IJ95" s="82"/>
      <c r="IK95" s="82"/>
      <c r="IL95" s="82"/>
      <c r="IM95" s="82"/>
      <c r="IN95" s="82"/>
    </row>
    <row r="96" spans="1:248" s="73" customFormat="1" ht="17.399999999999999">
      <c r="A96" s="62"/>
      <c r="B96" s="62"/>
      <c r="C96" s="70"/>
      <c r="D96" s="63"/>
      <c r="E96" s="29"/>
      <c r="F96" s="29"/>
      <c r="G96" s="30"/>
      <c r="H96" s="31"/>
      <c r="I96" s="30"/>
      <c r="J96" s="45"/>
      <c r="K96" s="31"/>
      <c r="L96" s="84"/>
      <c r="M96" s="64"/>
      <c r="N96" s="75"/>
      <c r="O96" s="68"/>
      <c r="P96" s="68"/>
      <c r="Q96" s="69"/>
      <c r="R96" s="66"/>
      <c r="S96" s="67"/>
      <c r="T96" s="66"/>
      <c r="U96" s="66"/>
      <c r="V96" s="96"/>
      <c r="W96" s="96"/>
      <c r="X96" s="31"/>
      <c r="Y96" s="25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83"/>
      <c r="AN96" s="83"/>
      <c r="AO96" s="83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D96" s="82"/>
      <c r="BE96" s="82"/>
      <c r="BF96" s="82"/>
      <c r="BG96" s="82"/>
      <c r="BH96" s="82"/>
      <c r="BI96" s="82"/>
      <c r="BJ96" s="82"/>
      <c r="BK96" s="82"/>
      <c r="BL96" s="82"/>
      <c r="BM96" s="82"/>
      <c r="BN96" s="82"/>
      <c r="BO96" s="82"/>
      <c r="BP96" s="82"/>
      <c r="BQ96" s="82"/>
      <c r="BR96" s="82"/>
      <c r="BS96" s="82"/>
      <c r="BT96" s="82"/>
      <c r="BU96" s="82"/>
      <c r="BV96" s="82"/>
      <c r="BW96" s="82"/>
      <c r="BX96" s="82"/>
      <c r="BY96" s="82"/>
      <c r="BZ96" s="82"/>
      <c r="CA96" s="82"/>
      <c r="CB96" s="82"/>
      <c r="CC96" s="82"/>
      <c r="CD96" s="82"/>
      <c r="CE96" s="82"/>
      <c r="CF96" s="82"/>
      <c r="CG96" s="82"/>
      <c r="CH96" s="82"/>
      <c r="CI96" s="82"/>
      <c r="CJ96" s="82"/>
      <c r="CK96" s="82"/>
      <c r="CL96" s="82"/>
      <c r="CM96" s="82"/>
      <c r="CN96" s="82"/>
      <c r="CO96" s="82"/>
      <c r="CP96" s="82"/>
      <c r="CQ96" s="82"/>
      <c r="CR96" s="82"/>
      <c r="CS96" s="82"/>
      <c r="CT96" s="82"/>
      <c r="CU96" s="82"/>
      <c r="CV96" s="82"/>
      <c r="CW96" s="82"/>
      <c r="CX96" s="82"/>
      <c r="CY96" s="82"/>
      <c r="CZ96" s="82"/>
      <c r="DA96" s="82"/>
      <c r="DB96" s="82"/>
      <c r="DC96" s="82"/>
      <c r="DD96" s="82"/>
      <c r="DE96" s="82"/>
      <c r="DF96" s="82"/>
      <c r="DG96" s="82"/>
      <c r="DH96" s="82"/>
      <c r="DI96" s="82"/>
      <c r="DJ96" s="82"/>
      <c r="DK96" s="82"/>
      <c r="DL96" s="82"/>
      <c r="DM96" s="82"/>
      <c r="DN96" s="82"/>
      <c r="DO96" s="82"/>
      <c r="DP96" s="82"/>
      <c r="DQ96" s="82"/>
      <c r="DR96" s="82"/>
      <c r="DS96" s="82"/>
      <c r="DT96" s="82"/>
      <c r="DU96" s="82"/>
      <c r="DV96" s="82"/>
      <c r="DW96" s="82"/>
      <c r="DX96" s="82"/>
      <c r="DY96" s="82"/>
      <c r="DZ96" s="82"/>
      <c r="EA96" s="82"/>
      <c r="EB96" s="82"/>
      <c r="EC96" s="82"/>
      <c r="ED96" s="82"/>
      <c r="EE96" s="82"/>
      <c r="EF96" s="82"/>
      <c r="EG96" s="82"/>
      <c r="EH96" s="82"/>
      <c r="EI96" s="82"/>
      <c r="EJ96" s="82"/>
      <c r="EK96" s="82"/>
      <c r="EL96" s="82"/>
      <c r="EM96" s="82"/>
      <c r="EN96" s="82"/>
      <c r="EO96" s="82"/>
      <c r="EP96" s="82"/>
      <c r="EQ96" s="82"/>
      <c r="ER96" s="82"/>
      <c r="ES96" s="82"/>
      <c r="ET96" s="82"/>
      <c r="EU96" s="82"/>
      <c r="EV96" s="82"/>
      <c r="EW96" s="82"/>
      <c r="EX96" s="82"/>
      <c r="EY96" s="82"/>
      <c r="EZ96" s="82"/>
      <c r="FA96" s="82"/>
      <c r="FB96" s="82"/>
      <c r="FC96" s="82"/>
      <c r="FD96" s="82"/>
      <c r="FE96" s="82"/>
      <c r="FF96" s="82"/>
      <c r="FG96" s="82"/>
      <c r="FH96" s="82"/>
      <c r="FI96" s="82"/>
      <c r="FJ96" s="82"/>
      <c r="FK96" s="82"/>
      <c r="FL96" s="82"/>
      <c r="FM96" s="82"/>
      <c r="FN96" s="82"/>
      <c r="FO96" s="82"/>
      <c r="FP96" s="82"/>
      <c r="FQ96" s="82"/>
      <c r="FR96" s="82"/>
      <c r="FS96" s="82"/>
      <c r="FT96" s="82"/>
      <c r="FU96" s="82"/>
      <c r="FV96" s="82"/>
      <c r="FW96" s="82"/>
      <c r="FX96" s="82"/>
      <c r="FY96" s="82"/>
      <c r="FZ96" s="82"/>
      <c r="GA96" s="82"/>
      <c r="GB96" s="82"/>
      <c r="GC96" s="82"/>
      <c r="GD96" s="82"/>
      <c r="GE96" s="82"/>
      <c r="GF96" s="82"/>
      <c r="GG96" s="82"/>
      <c r="GH96" s="82"/>
      <c r="GI96" s="82"/>
      <c r="GJ96" s="82"/>
      <c r="GK96" s="82"/>
      <c r="GL96" s="82"/>
      <c r="GM96" s="82"/>
      <c r="GN96" s="82"/>
      <c r="GO96" s="82"/>
      <c r="GP96" s="82"/>
      <c r="GQ96" s="82"/>
      <c r="GR96" s="82"/>
      <c r="GS96" s="82"/>
      <c r="GT96" s="82"/>
      <c r="GU96" s="82"/>
      <c r="GV96" s="82"/>
      <c r="GW96" s="82"/>
      <c r="GX96" s="82"/>
      <c r="GY96" s="82"/>
      <c r="GZ96" s="82"/>
      <c r="HA96" s="82"/>
      <c r="HB96" s="82"/>
      <c r="HC96" s="82"/>
      <c r="HD96" s="82"/>
      <c r="HE96" s="82"/>
      <c r="HF96" s="82"/>
      <c r="HG96" s="82"/>
      <c r="HH96" s="82"/>
      <c r="HI96" s="82"/>
      <c r="HJ96" s="82"/>
      <c r="HK96" s="82"/>
      <c r="HL96" s="82"/>
      <c r="HM96" s="82"/>
      <c r="HN96" s="82"/>
      <c r="HO96" s="82"/>
      <c r="HP96" s="82"/>
      <c r="HQ96" s="82"/>
      <c r="HR96" s="82"/>
      <c r="HS96" s="82"/>
      <c r="HT96" s="82"/>
      <c r="HU96" s="82"/>
      <c r="HV96" s="82"/>
      <c r="HW96" s="82"/>
      <c r="HX96" s="82"/>
      <c r="HY96" s="82"/>
      <c r="HZ96" s="82"/>
      <c r="IA96" s="82"/>
      <c r="IB96" s="82"/>
      <c r="IC96" s="82"/>
      <c r="ID96" s="82"/>
      <c r="IE96" s="82"/>
      <c r="IF96" s="82"/>
      <c r="IG96" s="82"/>
      <c r="IH96" s="82"/>
      <c r="II96" s="82"/>
      <c r="IJ96" s="82"/>
      <c r="IK96" s="82"/>
      <c r="IL96" s="82"/>
      <c r="IM96" s="82"/>
      <c r="IN96" s="82"/>
    </row>
    <row r="97" spans="1:248" s="73" customFormat="1" ht="17.399999999999999">
      <c r="A97" s="62"/>
      <c r="B97" s="62"/>
      <c r="C97" s="70"/>
      <c r="D97" s="63"/>
      <c r="E97" s="29"/>
      <c r="F97" s="29"/>
      <c r="G97" s="30"/>
      <c r="H97" s="31"/>
      <c r="I97" s="30"/>
      <c r="J97" s="45"/>
      <c r="K97" s="31"/>
      <c r="L97" s="84"/>
      <c r="M97" s="64"/>
      <c r="N97" s="75"/>
      <c r="O97" s="68"/>
      <c r="P97" s="68"/>
      <c r="Q97" s="69"/>
      <c r="R97" s="66"/>
      <c r="S97" s="67"/>
      <c r="T97" s="66"/>
      <c r="U97" s="66"/>
      <c r="V97" s="96"/>
      <c r="W97" s="96"/>
      <c r="X97" s="31"/>
      <c r="Y97" s="25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83"/>
      <c r="AN97" s="83"/>
      <c r="AO97" s="83"/>
      <c r="AP97" s="82"/>
      <c r="AQ97" s="82"/>
      <c r="AR97" s="82"/>
      <c r="AS97" s="82"/>
      <c r="AT97" s="82"/>
      <c r="AU97" s="82"/>
      <c r="AV97" s="82"/>
      <c r="AW97" s="82"/>
      <c r="AX97" s="82"/>
      <c r="AY97" s="82"/>
      <c r="AZ97" s="82"/>
      <c r="BA97" s="82"/>
      <c r="BB97" s="82"/>
      <c r="BC97" s="82"/>
      <c r="BD97" s="82"/>
      <c r="BE97" s="82"/>
      <c r="BF97" s="82"/>
      <c r="BG97" s="82"/>
      <c r="BH97" s="82"/>
      <c r="BI97" s="82"/>
      <c r="BJ97" s="82"/>
      <c r="BK97" s="82"/>
      <c r="BL97" s="82"/>
      <c r="BM97" s="82"/>
      <c r="BN97" s="82"/>
      <c r="BO97" s="82"/>
      <c r="BP97" s="82"/>
      <c r="BQ97" s="82"/>
      <c r="BR97" s="82"/>
      <c r="BS97" s="82"/>
      <c r="BT97" s="82"/>
      <c r="BU97" s="82"/>
      <c r="BV97" s="82"/>
      <c r="BW97" s="82"/>
      <c r="BX97" s="82"/>
      <c r="BY97" s="82"/>
      <c r="BZ97" s="82"/>
      <c r="CA97" s="82"/>
      <c r="CB97" s="82"/>
      <c r="CC97" s="82"/>
      <c r="CD97" s="82"/>
      <c r="CE97" s="82"/>
      <c r="CF97" s="82"/>
      <c r="CG97" s="82"/>
      <c r="CH97" s="82"/>
      <c r="CI97" s="82"/>
      <c r="CJ97" s="82"/>
      <c r="CK97" s="82"/>
      <c r="CL97" s="82"/>
      <c r="CM97" s="82"/>
      <c r="CN97" s="82"/>
      <c r="CO97" s="82"/>
      <c r="CP97" s="82"/>
      <c r="CQ97" s="82"/>
      <c r="CR97" s="82"/>
      <c r="CS97" s="82"/>
      <c r="CT97" s="82"/>
      <c r="CU97" s="82"/>
      <c r="CV97" s="82"/>
      <c r="CW97" s="82"/>
      <c r="CX97" s="82"/>
      <c r="CY97" s="82"/>
      <c r="CZ97" s="82"/>
      <c r="DA97" s="82"/>
      <c r="DB97" s="82"/>
      <c r="DC97" s="82"/>
      <c r="DD97" s="82"/>
      <c r="DE97" s="82"/>
      <c r="DF97" s="82"/>
      <c r="DG97" s="82"/>
      <c r="DH97" s="82"/>
      <c r="DI97" s="82"/>
      <c r="DJ97" s="82"/>
      <c r="DK97" s="82"/>
      <c r="DL97" s="82"/>
      <c r="DM97" s="82"/>
      <c r="DN97" s="82"/>
      <c r="DO97" s="82"/>
      <c r="DP97" s="82"/>
      <c r="DQ97" s="82"/>
      <c r="DR97" s="82"/>
      <c r="DS97" s="82"/>
      <c r="DT97" s="82"/>
      <c r="DU97" s="82"/>
      <c r="DV97" s="82"/>
      <c r="DW97" s="82"/>
      <c r="DX97" s="82"/>
      <c r="DY97" s="82"/>
      <c r="DZ97" s="82"/>
      <c r="EA97" s="82"/>
      <c r="EB97" s="82"/>
      <c r="EC97" s="82"/>
      <c r="ED97" s="82"/>
      <c r="EE97" s="82"/>
      <c r="EF97" s="82"/>
      <c r="EG97" s="82"/>
      <c r="EH97" s="82"/>
      <c r="EI97" s="82"/>
      <c r="EJ97" s="82"/>
      <c r="EK97" s="82"/>
      <c r="EL97" s="82"/>
      <c r="EM97" s="82"/>
      <c r="EN97" s="82"/>
      <c r="EO97" s="82"/>
      <c r="EP97" s="82"/>
      <c r="EQ97" s="82"/>
      <c r="ER97" s="82"/>
      <c r="ES97" s="82"/>
      <c r="ET97" s="82"/>
      <c r="EU97" s="82"/>
      <c r="EV97" s="82"/>
      <c r="EW97" s="82"/>
      <c r="EX97" s="82"/>
      <c r="EY97" s="82"/>
      <c r="EZ97" s="82"/>
      <c r="FA97" s="82"/>
      <c r="FB97" s="82"/>
      <c r="FC97" s="82"/>
      <c r="FD97" s="82"/>
      <c r="FE97" s="82"/>
      <c r="FF97" s="82"/>
      <c r="FG97" s="82"/>
      <c r="FH97" s="82"/>
      <c r="FI97" s="82"/>
      <c r="FJ97" s="82"/>
      <c r="FK97" s="82"/>
      <c r="FL97" s="82"/>
      <c r="FM97" s="82"/>
      <c r="FN97" s="82"/>
      <c r="FO97" s="82"/>
      <c r="FP97" s="82"/>
      <c r="FQ97" s="82"/>
      <c r="FR97" s="82"/>
      <c r="FS97" s="82"/>
      <c r="FT97" s="82"/>
      <c r="FU97" s="82"/>
      <c r="FV97" s="82"/>
      <c r="FW97" s="82"/>
      <c r="FX97" s="82"/>
      <c r="FY97" s="82"/>
      <c r="FZ97" s="82"/>
      <c r="GA97" s="82"/>
      <c r="GB97" s="82"/>
      <c r="GC97" s="82"/>
      <c r="GD97" s="82"/>
      <c r="GE97" s="82"/>
      <c r="GF97" s="82"/>
      <c r="GG97" s="82"/>
      <c r="GH97" s="82"/>
      <c r="GI97" s="82"/>
      <c r="GJ97" s="82"/>
      <c r="GK97" s="82"/>
      <c r="GL97" s="82"/>
      <c r="GM97" s="82"/>
      <c r="GN97" s="82"/>
      <c r="GO97" s="82"/>
      <c r="GP97" s="82"/>
      <c r="GQ97" s="82"/>
      <c r="GR97" s="82"/>
      <c r="GS97" s="82"/>
      <c r="GT97" s="82"/>
      <c r="GU97" s="82"/>
      <c r="GV97" s="82"/>
      <c r="GW97" s="82"/>
      <c r="GX97" s="82"/>
      <c r="GY97" s="82"/>
      <c r="GZ97" s="82"/>
      <c r="HA97" s="82"/>
      <c r="HB97" s="82"/>
      <c r="HC97" s="82"/>
      <c r="HD97" s="82"/>
      <c r="HE97" s="82"/>
      <c r="HF97" s="82"/>
      <c r="HG97" s="82"/>
      <c r="HH97" s="82"/>
      <c r="HI97" s="82"/>
      <c r="HJ97" s="82"/>
      <c r="HK97" s="82"/>
      <c r="HL97" s="82"/>
      <c r="HM97" s="82"/>
      <c r="HN97" s="82"/>
      <c r="HO97" s="82"/>
      <c r="HP97" s="82"/>
      <c r="HQ97" s="82"/>
      <c r="HR97" s="82"/>
      <c r="HS97" s="82"/>
      <c r="HT97" s="82"/>
      <c r="HU97" s="82"/>
      <c r="HV97" s="82"/>
      <c r="HW97" s="82"/>
      <c r="HX97" s="82"/>
      <c r="HY97" s="82"/>
      <c r="HZ97" s="82"/>
      <c r="IA97" s="82"/>
      <c r="IB97" s="82"/>
      <c r="IC97" s="82"/>
      <c r="ID97" s="82"/>
      <c r="IE97" s="82"/>
      <c r="IF97" s="82"/>
      <c r="IG97" s="82"/>
      <c r="IH97" s="82"/>
      <c r="II97" s="82"/>
      <c r="IJ97" s="82"/>
      <c r="IK97" s="82"/>
      <c r="IL97" s="82"/>
      <c r="IM97" s="82"/>
      <c r="IN97" s="82"/>
    </row>
    <row r="98" spans="1:248" s="73" customFormat="1" ht="17.399999999999999">
      <c r="A98" s="62"/>
      <c r="B98" s="62"/>
      <c r="C98" s="70"/>
      <c r="D98" s="63"/>
      <c r="E98" s="29"/>
      <c r="F98" s="29"/>
      <c r="G98" s="30"/>
      <c r="H98" s="31"/>
      <c r="I98" s="30"/>
      <c r="J98" s="45"/>
      <c r="K98" s="31"/>
      <c r="L98" s="84"/>
      <c r="M98" s="64"/>
      <c r="N98" s="75"/>
      <c r="O98" s="68"/>
      <c r="P98" s="68"/>
      <c r="Q98" s="69"/>
      <c r="R98" s="66"/>
      <c r="S98" s="67"/>
      <c r="T98" s="66"/>
      <c r="U98" s="66"/>
      <c r="V98" s="96"/>
      <c r="W98" s="96"/>
      <c r="X98" s="31"/>
      <c r="Y98" s="25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83"/>
      <c r="AN98" s="83"/>
      <c r="AO98" s="83"/>
      <c r="AP98" s="82"/>
      <c r="AQ98" s="82"/>
      <c r="AR98" s="82"/>
      <c r="AS98" s="82"/>
      <c r="AT98" s="82"/>
      <c r="AU98" s="82"/>
      <c r="AV98" s="82"/>
      <c r="AW98" s="82"/>
      <c r="AX98" s="82"/>
      <c r="AY98" s="82"/>
      <c r="AZ98" s="82"/>
      <c r="BA98" s="82"/>
      <c r="BB98" s="82"/>
      <c r="BC98" s="82"/>
      <c r="BD98" s="82"/>
      <c r="BE98" s="82"/>
      <c r="BF98" s="82"/>
      <c r="BG98" s="82"/>
      <c r="BH98" s="82"/>
      <c r="BI98" s="82"/>
      <c r="BJ98" s="82"/>
      <c r="BK98" s="82"/>
      <c r="BL98" s="82"/>
      <c r="BM98" s="82"/>
      <c r="BN98" s="82"/>
      <c r="BO98" s="82"/>
      <c r="BP98" s="82"/>
      <c r="BQ98" s="82"/>
      <c r="BR98" s="82"/>
      <c r="BS98" s="82"/>
      <c r="BT98" s="82"/>
      <c r="BU98" s="82"/>
      <c r="BV98" s="82"/>
      <c r="BW98" s="82"/>
      <c r="BX98" s="82"/>
      <c r="BY98" s="82"/>
      <c r="BZ98" s="82"/>
      <c r="CA98" s="82"/>
      <c r="CB98" s="82"/>
      <c r="CC98" s="82"/>
      <c r="CD98" s="82"/>
      <c r="CE98" s="82"/>
      <c r="CF98" s="82"/>
      <c r="CG98" s="82"/>
      <c r="CH98" s="82"/>
      <c r="CI98" s="82"/>
      <c r="CJ98" s="82"/>
      <c r="CK98" s="82"/>
      <c r="CL98" s="82"/>
      <c r="CM98" s="82"/>
      <c r="CN98" s="82"/>
      <c r="CO98" s="82"/>
      <c r="CP98" s="82"/>
      <c r="CQ98" s="82"/>
      <c r="CR98" s="82"/>
      <c r="CS98" s="82"/>
      <c r="CT98" s="82"/>
      <c r="CU98" s="82"/>
      <c r="CV98" s="82"/>
      <c r="CW98" s="82"/>
      <c r="CX98" s="82"/>
      <c r="CY98" s="82"/>
      <c r="CZ98" s="82"/>
      <c r="DA98" s="82"/>
      <c r="DB98" s="82"/>
      <c r="DC98" s="82"/>
      <c r="DD98" s="82"/>
      <c r="DE98" s="82"/>
      <c r="DF98" s="82"/>
      <c r="DG98" s="82"/>
      <c r="DH98" s="82"/>
      <c r="DI98" s="82"/>
      <c r="DJ98" s="82"/>
      <c r="DK98" s="82"/>
      <c r="DL98" s="82"/>
      <c r="DM98" s="82"/>
      <c r="DN98" s="82"/>
      <c r="DO98" s="82"/>
      <c r="DP98" s="82"/>
      <c r="DQ98" s="82"/>
      <c r="DR98" s="82"/>
      <c r="DS98" s="82"/>
      <c r="DT98" s="82"/>
      <c r="DU98" s="82"/>
      <c r="DV98" s="82"/>
      <c r="DW98" s="82"/>
      <c r="DX98" s="82"/>
      <c r="DY98" s="82"/>
      <c r="DZ98" s="82"/>
      <c r="EA98" s="82"/>
      <c r="EB98" s="82"/>
      <c r="EC98" s="82"/>
      <c r="ED98" s="82"/>
      <c r="EE98" s="82"/>
      <c r="EF98" s="82"/>
      <c r="EG98" s="82"/>
      <c r="EH98" s="82"/>
      <c r="EI98" s="82"/>
      <c r="EJ98" s="82"/>
      <c r="EK98" s="82"/>
      <c r="EL98" s="82"/>
      <c r="EM98" s="82"/>
      <c r="EN98" s="82"/>
      <c r="EO98" s="82"/>
      <c r="EP98" s="82"/>
      <c r="EQ98" s="82"/>
      <c r="ER98" s="82"/>
      <c r="ES98" s="82"/>
      <c r="ET98" s="82"/>
      <c r="EU98" s="82"/>
      <c r="EV98" s="82"/>
      <c r="EW98" s="82"/>
      <c r="EX98" s="82"/>
      <c r="EY98" s="82"/>
      <c r="EZ98" s="82"/>
      <c r="FA98" s="82"/>
      <c r="FB98" s="82"/>
      <c r="FC98" s="82"/>
      <c r="FD98" s="82"/>
      <c r="FE98" s="82"/>
      <c r="FF98" s="82"/>
      <c r="FG98" s="82"/>
      <c r="FH98" s="82"/>
      <c r="FI98" s="82"/>
      <c r="FJ98" s="82"/>
      <c r="FK98" s="82"/>
      <c r="FL98" s="82"/>
      <c r="FM98" s="82"/>
      <c r="FN98" s="82"/>
      <c r="FO98" s="82"/>
      <c r="FP98" s="82"/>
      <c r="FQ98" s="82"/>
      <c r="FR98" s="82"/>
      <c r="FS98" s="82"/>
      <c r="FT98" s="82"/>
      <c r="FU98" s="82"/>
      <c r="FV98" s="82"/>
      <c r="FW98" s="82"/>
      <c r="FX98" s="82"/>
      <c r="FY98" s="82"/>
      <c r="FZ98" s="82"/>
      <c r="GA98" s="82"/>
      <c r="GB98" s="82"/>
      <c r="GC98" s="82"/>
      <c r="GD98" s="82"/>
      <c r="GE98" s="82"/>
      <c r="GF98" s="82"/>
      <c r="GG98" s="82"/>
      <c r="GH98" s="82"/>
      <c r="GI98" s="82"/>
      <c r="GJ98" s="82"/>
      <c r="GK98" s="82"/>
      <c r="GL98" s="82"/>
      <c r="GM98" s="82"/>
      <c r="GN98" s="82"/>
      <c r="GO98" s="82"/>
      <c r="GP98" s="82"/>
      <c r="GQ98" s="82"/>
      <c r="GR98" s="82"/>
      <c r="GS98" s="82"/>
      <c r="GT98" s="82"/>
      <c r="GU98" s="82"/>
      <c r="GV98" s="82"/>
      <c r="GW98" s="82"/>
      <c r="GX98" s="82"/>
      <c r="GY98" s="82"/>
      <c r="GZ98" s="82"/>
      <c r="HA98" s="82"/>
      <c r="HB98" s="82"/>
      <c r="HC98" s="82"/>
      <c r="HD98" s="82"/>
      <c r="HE98" s="82"/>
      <c r="HF98" s="82"/>
      <c r="HG98" s="82"/>
      <c r="HH98" s="82"/>
      <c r="HI98" s="82"/>
      <c r="HJ98" s="82"/>
      <c r="HK98" s="82"/>
      <c r="HL98" s="82"/>
      <c r="HM98" s="82"/>
      <c r="HN98" s="82"/>
      <c r="HO98" s="82"/>
      <c r="HP98" s="82"/>
      <c r="HQ98" s="82"/>
      <c r="HR98" s="82"/>
      <c r="HS98" s="82"/>
      <c r="HT98" s="82"/>
      <c r="HU98" s="82"/>
      <c r="HV98" s="82"/>
      <c r="HW98" s="82"/>
      <c r="HX98" s="82"/>
      <c r="HY98" s="82"/>
      <c r="HZ98" s="82"/>
      <c r="IA98" s="82"/>
      <c r="IB98" s="82"/>
      <c r="IC98" s="82"/>
      <c r="ID98" s="82"/>
      <c r="IE98" s="82"/>
      <c r="IF98" s="82"/>
      <c r="IG98" s="82"/>
      <c r="IH98" s="82"/>
      <c r="II98" s="82"/>
      <c r="IJ98" s="82"/>
      <c r="IK98" s="82"/>
      <c r="IL98" s="82"/>
      <c r="IM98" s="82"/>
      <c r="IN98" s="82"/>
    </row>
    <row r="99" spans="1:248" s="73" customFormat="1" ht="17.399999999999999">
      <c r="A99" s="62"/>
      <c r="B99" s="62"/>
      <c r="C99" s="70"/>
      <c r="D99" s="63"/>
      <c r="E99" s="29"/>
      <c r="F99" s="29"/>
      <c r="G99" s="30"/>
      <c r="H99" s="31"/>
      <c r="I99" s="30"/>
      <c r="J99" s="45"/>
      <c r="K99" s="31"/>
      <c r="L99" s="84"/>
      <c r="M99" s="64"/>
      <c r="N99" s="75"/>
      <c r="O99" s="68"/>
      <c r="P99" s="68"/>
      <c r="Q99" s="69"/>
      <c r="R99" s="66"/>
      <c r="S99" s="67"/>
      <c r="T99" s="66"/>
      <c r="U99" s="66"/>
      <c r="V99" s="96"/>
      <c r="W99" s="96"/>
      <c r="X99" s="31"/>
      <c r="Y99" s="25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83"/>
      <c r="AN99" s="83"/>
      <c r="AO99" s="83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2"/>
      <c r="BC99" s="82"/>
      <c r="BD99" s="82"/>
      <c r="BE99" s="82"/>
      <c r="BF99" s="82"/>
      <c r="BG99" s="82"/>
      <c r="BH99" s="82"/>
      <c r="BI99" s="82"/>
      <c r="BJ99" s="82"/>
      <c r="BK99" s="82"/>
      <c r="BL99" s="82"/>
      <c r="BM99" s="82"/>
      <c r="BN99" s="82"/>
      <c r="BO99" s="82"/>
      <c r="BP99" s="82"/>
      <c r="BQ99" s="82"/>
      <c r="BR99" s="82"/>
      <c r="BS99" s="82"/>
      <c r="BT99" s="82"/>
      <c r="BU99" s="82"/>
      <c r="BV99" s="82"/>
      <c r="BW99" s="82"/>
      <c r="BX99" s="82"/>
      <c r="BY99" s="82"/>
      <c r="BZ99" s="82"/>
      <c r="CA99" s="82"/>
      <c r="CB99" s="82"/>
      <c r="CC99" s="82"/>
      <c r="CD99" s="82"/>
      <c r="CE99" s="82"/>
      <c r="CF99" s="82"/>
      <c r="CG99" s="82"/>
      <c r="CH99" s="82"/>
      <c r="CI99" s="82"/>
      <c r="CJ99" s="82"/>
      <c r="CK99" s="82"/>
      <c r="CL99" s="82"/>
      <c r="CM99" s="82"/>
      <c r="CN99" s="82"/>
      <c r="CO99" s="82"/>
      <c r="CP99" s="82"/>
      <c r="CQ99" s="82"/>
      <c r="CR99" s="82"/>
      <c r="CS99" s="82"/>
      <c r="CT99" s="82"/>
      <c r="CU99" s="82"/>
      <c r="CV99" s="82"/>
      <c r="CW99" s="82"/>
      <c r="CX99" s="82"/>
      <c r="CY99" s="82"/>
      <c r="CZ99" s="82"/>
      <c r="DA99" s="82"/>
      <c r="DB99" s="82"/>
      <c r="DC99" s="82"/>
      <c r="DD99" s="82"/>
      <c r="DE99" s="82"/>
      <c r="DF99" s="82"/>
      <c r="DG99" s="82"/>
      <c r="DH99" s="82"/>
      <c r="DI99" s="82"/>
      <c r="DJ99" s="82"/>
      <c r="DK99" s="82"/>
      <c r="DL99" s="82"/>
      <c r="DM99" s="82"/>
      <c r="DN99" s="82"/>
      <c r="DO99" s="82"/>
      <c r="DP99" s="82"/>
      <c r="DQ99" s="82"/>
      <c r="DR99" s="82"/>
      <c r="DS99" s="82"/>
      <c r="DT99" s="82"/>
      <c r="DU99" s="82"/>
      <c r="DV99" s="82"/>
      <c r="DW99" s="82"/>
      <c r="DX99" s="82"/>
      <c r="DY99" s="82"/>
      <c r="DZ99" s="82"/>
      <c r="EA99" s="82"/>
      <c r="EB99" s="82"/>
      <c r="EC99" s="82"/>
      <c r="ED99" s="82"/>
      <c r="EE99" s="82"/>
      <c r="EF99" s="82"/>
      <c r="EG99" s="82"/>
      <c r="EH99" s="82"/>
      <c r="EI99" s="82"/>
      <c r="EJ99" s="82"/>
      <c r="EK99" s="82"/>
      <c r="EL99" s="82"/>
      <c r="EM99" s="82"/>
      <c r="EN99" s="82"/>
      <c r="EO99" s="82"/>
      <c r="EP99" s="82"/>
      <c r="EQ99" s="82"/>
      <c r="ER99" s="82"/>
      <c r="ES99" s="82"/>
      <c r="ET99" s="82"/>
      <c r="EU99" s="82"/>
      <c r="EV99" s="82"/>
      <c r="EW99" s="82"/>
      <c r="EX99" s="82"/>
      <c r="EY99" s="82"/>
      <c r="EZ99" s="82"/>
      <c r="FA99" s="82"/>
      <c r="FB99" s="82"/>
      <c r="FC99" s="82"/>
      <c r="FD99" s="82"/>
      <c r="FE99" s="82"/>
      <c r="FF99" s="82"/>
      <c r="FG99" s="82"/>
      <c r="FH99" s="82"/>
      <c r="FI99" s="82"/>
      <c r="FJ99" s="82"/>
      <c r="FK99" s="82"/>
      <c r="FL99" s="82"/>
      <c r="FM99" s="82"/>
      <c r="FN99" s="82"/>
      <c r="FO99" s="82"/>
      <c r="FP99" s="82"/>
      <c r="FQ99" s="82"/>
      <c r="FR99" s="82"/>
      <c r="FS99" s="82"/>
      <c r="FT99" s="82"/>
      <c r="FU99" s="82"/>
      <c r="FV99" s="82"/>
      <c r="FW99" s="82"/>
      <c r="FX99" s="82"/>
      <c r="FY99" s="82"/>
      <c r="FZ99" s="82"/>
      <c r="GA99" s="82"/>
      <c r="GB99" s="82"/>
      <c r="GC99" s="82"/>
      <c r="GD99" s="82"/>
      <c r="GE99" s="82"/>
      <c r="GF99" s="82"/>
      <c r="GG99" s="82"/>
      <c r="GH99" s="82"/>
      <c r="GI99" s="82"/>
      <c r="GJ99" s="82"/>
      <c r="GK99" s="82"/>
      <c r="GL99" s="82"/>
      <c r="GM99" s="82"/>
      <c r="GN99" s="82"/>
      <c r="GO99" s="82"/>
      <c r="GP99" s="82"/>
      <c r="GQ99" s="82"/>
      <c r="GR99" s="82"/>
      <c r="GS99" s="82"/>
      <c r="GT99" s="82"/>
      <c r="GU99" s="82"/>
      <c r="GV99" s="82"/>
      <c r="GW99" s="82"/>
      <c r="GX99" s="82"/>
      <c r="GY99" s="82"/>
      <c r="GZ99" s="82"/>
      <c r="HA99" s="82"/>
      <c r="HB99" s="82"/>
      <c r="HC99" s="82"/>
      <c r="HD99" s="82"/>
      <c r="HE99" s="82"/>
      <c r="HF99" s="82"/>
      <c r="HG99" s="82"/>
      <c r="HH99" s="82"/>
      <c r="HI99" s="82"/>
      <c r="HJ99" s="82"/>
      <c r="HK99" s="82"/>
      <c r="HL99" s="82"/>
      <c r="HM99" s="82"/>
      <c r="HN99" s="82"/>
      <c r="HO99" s="82"/>
      <c r="HP99" s="82"/>
      <c r="HQ99" s="82"/>
      <c r="HR99" s="82"/>
      <c r="HS99" s="82"/>
      <c r="HT99" s="82"/>
      <c r="HU99" s="82"/>
      <c r="HV99" s="82"/>
      <c r="HW99" s="82"/>
      <c r="HX99" s="82"/>
      <c r="HY99" s="82"/>
      <c r="HZ99" s="82"/>
      <c r="IA99" s="82"/>
      <c r="IB99" s="82"/>
      <c r="IC99" s="82"/>
      <c r="ID99" s="82"/>
      <c r="IE99" s="82"/>
      <c r="IF99" s="82"/>
      <c r="IG99" s="82"/>
      <c r="IH99" s="82"/>
      <c r="II99" s="82"/>
      <c r="IJ99" s="82"/>
      <c r="IK99" s="82"/>
      <c r="IL99" s="82"/>
      <c r="IM99" s="82"/>
      <c r="IN99" s="82"/>
    </row>
    <row r="100" spans="1:248" s="73" customFormat="1" ht="17.399999999999999">
      <c r="A100" s="62"/>
      <c r="B100" s="62"/>
      <c r="C100" s="70"/>
      <c r="D100" s="63"/>
      <c r="E100" s="29"/>
      <c r="F100" s="29"/>
      <c r="G100" s="30"/>
      <c r="H100" s="31"/>
      <c r="I100" s="30"/>
      <c r="J100" s="45"/>
      <c r="K100" s="31"/>
      <c r="L100" s="84"/>
      <c r="M100" s="64"/>
      <c r="N100" s="75"/>
      <c r="O100" s="68"/>
      <c r="P100" s="68"/>
      <c r="Q100" s="69"/>
      <c r="R100" s="66"/>
      <c r="S100" s="67"/>
      <c r="T100" s="66"/>
      <c r="U100" s="66"/>
      <c r="V100" s="96"/>
      <c r="W100" s="96"/>
      <c r="X100" s="31"/>
      <c r="Y100" s="25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83"/>
      <c r="AN100" s="83"/>
      <c r="AO100" s="83"/>
      <c r="AP100" s="82"/>
      <c r="AQ100" s="82"/>
      <c r="AR100" s="82"/>
      <c r="AS100" s="82"/>
      <c r="AT100" s="82"/>
      <c r="AU100" s="82"/>
      <c r="AV100" s="82"/>
      <c r="AW100" s="82"/>
      <c r="AX100" s="82"/>
      <c r="AY100" s="82"/>
      <c r="AZ100" s="82"/>
      <c r="BA100" s="82"/>
      <c r="BB100" s="82"/>
      <c r="BC100" s="82"/>
      <c r="BD100" s="82"/>
      <c r="BE100" s="82"/>
      <c r="BF100" s="82"/>
      <c r="BG100" s="82"/>
      <c r="BH100" s="82"/>
      <c r="BI100" s="82"/>
      <c r="BJ100" s="82"/>
      <c r="BK100" s="82"/>
      <c r="BL100" s="82"/>
      <c r="BM100" s="82"/>
      <c r="BN100" s="82"/>
      <c r="BO100" s="82"/>
      <c r="BP100" s="82"/>
      <c r="BQ100" s="82"/>
      <c r="BR100" s="82"/>
      <c r="BS100" s="82"/>
      <c r="BT100" s="82"/>
      <c r="BU100" s="82"/>
      <c r="BV100" s="82"/>
      <c r="BW100" s="82"/>
      <c r="BX100" s="82"/>
      <c r="BY100" s="82"/>
      <c r="BZ100" s="82"/>
      <c r="CA100" s="82"/>
      <c r="CB100" s="82"/>
      <c r="CC100" s="82"/>
      <c r="CD100" s="82"/>
      <c r="CE100" s="82"/>
      <c r="CF100" s="82"/>
      <c r="CG100" s="82"/>
      <c r="CH100" s="82"/>
      <c r="CI100" s="82"/>
      <c r="CJ100" s="82"/>
      <c r="CK100" s="82"/>
      <c r="CL100" s="82"/>
      <c r="CM100" s="82"/>
      <c r="CN100" s="82"/>
      <c r="CO100" s="82"/>
      <c r="CP100" s="82"/>
      <c r="CQ100" s="82"/>
      <c r="CR100" s="82"/>
      <c r="CS100" s="82"/>
      <c r="CT100" s="82"/>
      <c r="CU100" s="82"/>
      <c r="CV100" s="82"/>
      <c r="CW100" s="82"/>
      <c r="CX100" s="82"/>
      <c r="CY100" s="82"/>
      <c r="CZ100" s="82"/>
      <c r="DA100" s="82"/>
      <c r="DB100" s="82"/>
      <c r="DC100" s="82"/>
      <c r="DD100" s="82"/>
      <c r="DE100" s="82"/>
      <c r="DF100" s="82"/>
      <c r="DG100" s="82"/>
      <c r="DH100" s="82"/>
      <c r="DI100" s="82"/>
      <c r="DJ100" s="82"/>
      <c r="DK100" s="82"/>
      <c r="DL100" s="82"/>
      <c r="DM100" s="82"/>
      <c r="DN100" s="82"/>
      <c r="DO100" s="82"/>
      <c r="DP100" s="82"/>
      <c r="DQ100" s="82"/>
      <c r="DR100" s="82"/>
      <c r="DS100" s="82"/>
      <c r="DT100" s="82"/>
      <c r="DU100" s="82"/>
      <c r="DV100" s="82"/>
      <c r="DW100" s="82"/>
      <c r="DX100" s="82"/>
      <c r="DY100" s="82"/>
      <c r="DZ100" s="82"/>
      <c r="EA100" s="82"/>
      <c r="EB100" s="82"/>
      <c r="EC100" s="82"/>
      <c r="ED100" s="82"/>
      <c r="EE100" s="82"/>
      <c r="EF100" s="82"/>
      <c r="EG100" s="82"/>
      <c r="EH100" s="82"/>
      <c r="EI100" s="82"/>
      <c r="EJ100" s="82"/>
      <c r="EK100" s="82"/>
      <c r="EL100" s="82"/>
      <c r="EM100" s="82"/>
      <c r="EN100" s="82"/>
      <c r="EO100" s="82"/>
      <c r="EP100" s="82"/>
      <c r="EQ100" s="82"/>
      <c r="ER100" s="82"/>
      <c r="ES100" s="82"/>
      <c r="ET100" s="82"/>
      <c r="EU100" s="82"/>
      <c r="EV100" s="82"/>
      <c r="EW100" s="82"/>
      <c r="EX100" s="82"/>
      <c r="EY100" s="82"/>
      <c r="EZ100" s="82"/>
      <c r="FA100" s="82"/>
      <c r="FB100" s="82"/>
      <c r="FC100" s="82"/>
      <c r="FD100" s="82"/>
      <c r="FE100" s="82"/>
      <c r="FF100" s="82"/>
      <c r="FG100" s="82"/>
      <c r="FH100" s="82"/>
      <c r="FI100" s="82"/>
      <c r="FJ100" s="82"/>
      <c r="FK100" s="82"/>
      <c r="FL100" s="82"/>
      <c r="FM100" s="82"/>
      <c r="FN100" s="82"/>
      <c r="FO100" s="82"/>
      <c r="FP100" s="82"/>
      <c r="FQ100" s="82"/>
      <c r="FR100" s="82"/>
      <c r="FS100" s="82"/>
      <c r="FT100" s="82"/>
      <c r="FU100" s="82"/>
      <c r="FV100" s="82"/>
      <c r="FW100" s="82"/>
      <c r="FX100" s="82"/>
      <c r="FY100" s="82"/>
      <c r="FZ100" s="82"/>
      <c r="GA100" s="82"/>
      <c r="GB100" s="82"/>
      <c r="GC100" s="82"/>
      <c r="GD100" s="82"/>
      <c r="GE100" s="82"/>
      <c r="GF100" s="82"/>
      <c r="GG100" s="82"/>
      <c r="GH100" s="82"/>
      <c r="GI100" s="82"/>
      <c r="GJ100" s="82"/>
      <c r="GK100" s="82"/>
      <c r="GL100" s="82"/>
      <c r="GM100" s="82"/>
      <c r="GN100" s="82"/>
      <c r="GO100" s="82"/>
      <c r="GP100" s="82"/>
      <c r="GQ100" s="82"/>
      <c r="GR100" s="82"/>
      <c r="GS100" s="82"/>
      <c r="GT100" s="82"/>
      <c r="GU100" s="82"/>
      <c r="GV100" s="82"/>
      <c r="GW100" s="82"/>
      <c r="GX100" s="82"/>
      <c r="GY100" s="82"/>
      <c r="GZ100" s="82"/>
      <c r="HA100" s="82"/>
      <c r="HB100" s="82"/>
      <c r="HC100" s="82"/>
      <c r="HD100" s="82"/>
      <c r="HE100" s="82"/>
      <c r="HF100" s="82"/>
      <c r="HG100" s="82"/>
      <c r="HH100" s="82"/>
      <c r="HI100" s="82"/>
      <c r="HJ100" s="82"/>
      <c r="HK100" s="82"/>
      <c r="HL100" s="82"/>
      <c r="HM100" s="82"/>
      <c r="HN100" s="82"/>
      <c r="HO100" s="82"/>
      <c r="HP100" s="82"/>
      <c r="HQ100" s="82"/>
      <c r="HR100" s="82"/>
      <c r="HS100" s="82"/>
      <c r="HT100" s="82"/>
      <c r="HU100" s="82"/>
      <c r="HV100" s="82"/>
      <c r="HW100" s="82"/>
      <c r="HX100" s="82"/>
      <c r="HY100" s="82"/>
      <c r="HZ100" s="82"/>
      <c r="IA100" s="82"/>
      <c r="IB100" s="82"/>
      <c r="IC100" s="82"/>
      <c r="ID100" s="82"/>
      <c r="IE100" s="82"/>
      <c r="IF100" s="82"/>
      <c r="IG100" s="82"/>
      <c r="IH100" s="82"/>
      <c r="II100" s="82"/>
      <c r="IJ100" s="82"/>
      <c r="IK100" s="82"/>
      <c r="IL100" s="82"/>
      <c r="IM100" s="82"/>
      <c r="IN100" s="82"/>
    </row>
    <row r="101" spans="1:248" s="73" customFormat="1" ht="17.399999999999999">
      <c r="A101" s="62"/>
      <c r="B101" s="62"/>
      <c r="C101" s="70"/>
      <c r="D101" s="63"/>
      <c r="E101" s="29"/>
      <c r="F101" s="29"/>
      <c r="G101" s="30"/>
      <c r="H101" s="31"/>
      <c r="I101" s="30"/>
      <c r="J101" s="45"/>
      <c r="K101" s="31"/>
      <c r="L101" s="84"/>
      <c r="M101" s="64"/>
      <c r="N101" s="75"/>
      <c r="O101" s="68"/>
      <c r="P101" s="68"/>
      <c r="Q101" s="69"/>
      <c r="R101" s="66"/>
      <c r="S101" s="67"/>
      <c r="T101" s="66"/>
      <c r="U101" s="66"/>
      <c r="V101" s="96"/>
      <c r="W101" s="96"/>
      <c r="X101" s="31"/>
      <c r="Y101" s="25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83"/>
      <c r="AN101" s="83"/>
      <c r="AO101" s="83"/>
      <c r="AP101" s="82"/>
      <c r="AQ101" s="82"/>
      <c r="AR101" s="82"/>
      <c r="AS101" s="82"/>
      <c r="AT101" s="82"/>
      <c r="AU101" s="82"/>
      <c r="AV101" s="82"/>
      <c r="AW101" s="82"/>
      <c r="AX101" s="82"/>
      <c r="AY101" s="82"/>
      <c r="AZ101" s="82"/>
      <c r="BA101" s="82"/>
      <c r="BB101" s="82"/>
      <c r="BC101" s="82"/>
      <c r="BD101" s="82"/>
      <c r="BE101" s="82"/>
      <c r="BF101" s="82"/>
      <c r="BG101" s="82"/>
      <c r="BH101" s="82"/>
      <c r="BI101" s="82"/>
      <c r="BJ101" s="82"/>
      <c r="BK101" s="82"/>
      <c r="BL101" s="82"/>
      <c r="BM101" s="82"/>
      <c r="BN101" s="82"/>
      <c r="BO101" s="82"/>
      <c r="BP101" s="82"/>
      <c r="BQ101" s="82"/>
      <c r="BR101" s="82"/>
      <c r="BS101" s="82"/>
      <c r="BT101" s="82"/>
      <c r="BU101" s="82"/>
      <c r="BV101" s="82"/>
      <c r="BW101" s="82"/>
      <c r="BX101" s="82"/>
      <c r="BY101" s="82"/>
      <c r="BZ101" s="82"/>
      <c r="CA101" s="82"/>
      <c r="CB101" s="82"/>
      <c r="CC101" s="82"/>
      <c r="CD101" s="82"/>
      <c r="CE101" s="82"/>
      <c r="CF101" s="82"/>
      <c r="CG101" s="82"/>
      <c r="CH101" s="82"/>
      <c r="CI101" s="82"/>
      <c r="CJ101" s="82"/>
      <c r="CK101" s="82"/>
      <c r="CL101" s="82"/>
      <c r="CM101" s="82"/>
      <c r="CN101" s="82"/>
      <c r="CO101" s="82"/>
      <c r="CP101" s="82"/>
      <c r="CQ101" s="82"/>
      <c r="CR101" s="82"/>
      <c r="CS101" s="82"/>
      <c r="CT101" s="82"/>
      <c r="CU101" s="82"/>
      <c r="CV101" s="82"/>
      <c r="CW101" s="82"/>
      <c r="CX101" s="82"/>
      <c r="CY101" s="82"/>
      <c r="CZ101" s="82"/>
      <c r="DA101" s="82"/>
      <c r="DB101" s="82"/>
      <c r="DC101" s="82"/>
      <c r="DD101" s="82"/>
      <c r="DE101" s="82"/>
      <c r="DF101" s="82"/>
      <c r="DG101" s="82"/>
      <c r="DH101" s="82"/>
      <c r="DI101" s="82"/>
      <c r="DJ101" s="82"/>
      <c r="DK101" s="82"/>
      <c r="DL101" s="82"/>
      <c r="DM101" s="82"/>
      <c r="DN101" s="82"/>
      <c r="DO101" s="82"/>
      <c r="DP101" s="82"/>
      <c r="DQ101" s="82"/>
      <c r="DR101" s="82"/>
      <c r="DS101" s="82"/>
      <c r="DT101" s="82"/>
      <c r="DU101" s="82"/>
      <c r="DV101" s="82"/>
      <c r="DW101" s="82"/>
      <c r="DX101" s="82"/>
      <c r="DY101" s="82"/>
      <c r="DZ101" s="82"/>
      <c r="EA101" s="82"/>
      <c r="EB101" s="82"/>
      <c r="EC101" s="82"/>
      <c r="ED101" s="82"/>
      <c r="EE101" s="82"/>
      <c r="EF101" s="82"/>
      <c r="EG101" s="82"/>
      <c r="EH101" s="82"/>
      <c r="EI101" s="82"/>
      <c r="EJ101" s="82"/>
      <c r="EK101" s="82"/>
      <c r="EL101" s="82"/>
      <c r="EM101" s="82"/>
      <c r="EN101" s="82"/>
      <c r="EO101" s="82"/>
      <c r="EP101" s="82"/>
      <c r="EQ101" s="82"/>
      <c r="ER101" s="82"/>
      <c r="ES101" s="82"/>
      <c r="ET101" s="82"/>
      <c r="EU101" s="82"/>
      <c r="EV101" s="82"/>
      <c r="EW101" s="82"/>
      <c r="EX101" s="82"/>
      <c r="EY101" s="82"/>
      <c r="EZ101" s="82"/>
      <c r="FA101" s="82"/>
      <c r="FB101" s="82"/>
      <c r="FC101" s="82"/>
      <c r="FD101" s="82"/>
      <c r="FE101" s="82"/>
      <c r="FF101" s="82"/>
      <c r="FG101" s="82"/>
      <c r="FH101" s="82"/>
      <c r="FI101" s="82"/>
      <c r="FJ101" s="82"/>
      <c r="FK101" s="82"/>
      <c r="FL101" s="82"/>
      <c r="FM101" s="82"/>
      <c r="FN101" s="82"/>
      <c r="FO101" s="82"/>
      <c r="FP101" s="82"/>
      <c r="FQ101" s="82"/>
      <c r="FR101" s="82"/>
      <c r="FS101" s="82"/>
      <c r="FT101" s="82"/>
      <c r="FU101" s="82"/>
      <c r="FV101" s="82"/>
      <c r="FW101" s="82"/>
      <c r="FX101" s="82"/>
      <c r="FY101" s="82"/>
      <c r="FZ101" s="82"/>
      <c r="GA101" s="82"/>
      <c r="GB101" s="82"/>
      <c r="GC101" s="82"/>
      <c r="GD101" s="82"/>
      <c r="GE101" s="82"/>
      <c r="GF101" s="82"/>
      <c r="GG101" s="82"/>
      <c r="GH101" s="82"/>
      <c r="GI101" s="82"/>
      <c r="GJ101" s="82"/>
      <c r="GK101" s="82"/>
      <c r="GL101" s="82"/>
      <c r="GM101" s="82"/>
      <c r="GN101" s="82"/>
      <c r="GO101" s="82"/>
      <c r="GP101" s="82"/>
      <c r="GQ101" s="82"/>
      <c r="GR101" s="82"/>
      <c r="GS101" s="82"/>
      <c r="GT101" s="82"/>
      <c r="GU101" s="82"/>
      <c r="GV101" s="82"/>
      <c r="GW101" s="82"/>
      <c r="GX101" s="82"/>
      <c r="GY101" s="82"/>
      <c r="GZ101" s="82"/>
      <c r="HA101" s="82"/>
      <c r="HB101" s="82"/>
      <c r="HC101" s="82"/>
      <c r="HD101" s="82"/>
      <c r="HE101" s="82"/>
      <c r="HF101" s="82"/>
      <c r="HG101" s="82"/>
      <c r="HH101" s="82"/>
      <c r="HI101" s="82"/>
      <c r="HJ101" s="82"/>
      <c r="HK101" s="82"/>
      <c r="HL101" s="82"/>
      <c r="HM101" s="82"/>
      <c r="HN101" s="82"/>
      <c r="HO101" s="82"/>
      <c r="HP101" s="82"/>
      <c r="HQ101" s="82"/>
      <c r="HR101" s="82"/>
      <c r="HS101" s="82"/>
      <c r="HT101" s="82"/>
      <c r="HU101" s="82"/>
      <c r="HV101" s="82"/>
      <c r="HW101" s="82"/>
      <c r="HX101" s="82"/>
      <c r="HY101" s="82"/>
      <c r="HZ101" s="82"/>
      <c r="IA101" s="82"/>
      <c r="IB101" s="82"/>
      <c r="IC101" s="82"/>
      <c r="ID101" s="82"/>
      <c r="IE101" s="82"/>
      <c r="IF101" s="82"/>
      <c r="IG101" s="82"/>
      <c r="IH101" s="82"/>
      <c r="II101" s="82"/>
      <c r="IJ101" s="82"/>
      <c r="IK101" s="82"/>
      <c r="IL101" s="82"/>
      <c r="IM101" s="82"/>
      <c r="IN101" s="82"/>
    </row>
    <row r="102" spans="1:248" s="73" customFormat="1" ht="17.399999999999999">
      <c r="A102" s="62"/>
      <c r="B102" s="62"/>
      <c r="C102" s="70"/>
      <c r="D102" s="63"/>
      <c r="E102" s="29"/>
      <c r="F102" s="29"/>
      <c r="G102" s="30"/>
      <c r="H102" s="31"/>
      <c r="I102" s="30"/>
      <c r="J102" s="45"/>
      <c r="K102" s="31"/>
      <c r="L102" s="84"/>
      <c r="M102" s="64"/>
      <c r="N102" s="75"/>
      <c r="O102" s="68"/>
      <c r="P102" s="68"/>
      <c r="Q102" s="69"/>
      <c r="R102" s="66"/>
      <c r="S102" s="67"/>
      <c r="T102" s="66"/>
      <c r="U102" s="66"/>
      <c r="V102" s="96"/>
      <c r="W102" s="96"/>
      <c r="X102" s="31"/>
      <c r="Y102" s="25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83"/>
      <c r="AN102" s="83"/>
      <c r="AO102" s="83"/>
      <c r="AP102" s="82"/>
      <c r="AQ102" s="82"/>
      <c r="AR102" s="82"/>
      <c r="AS102" s="82"/>
      <c r="AT102" s="82"/>
      <c r="AU102" s="82"/>
      <c r="AV102" s="82"/>
      <c r="AW102" s="82"/>
      <c r="AX102" s="82"/>
      <c r="AY102" s="82"/>
      <c r="AZ102" s="82"/>
      <c r="BA102" s="82"/>
      <c r="BB102" s="82"/>
      <c r="BC102" s="82"/>
      <c r="BD102" s="82"/>
      <c r="BE102" s="82"/>
      <c r="BF102" s="82"/>
      <c r="BG102" s="82"/>
      <c r="BH102" s="82"/>
      <c r="BI102" s="82"/>
      <c r="BJ102" s="82"/>
      <c r="BK102" s="82"/>
      <c r="BL102" s="82"/>
      <c r="BM102" s="82"/>
      <c r="BN102" s="82"/>
      <c r="BO102" s="82"/>
      <c r="BP102" s="82"/>
      <c r="BQ102" s="82"/>
      <c r="BR102" s="82"/>
      <c r="BS102" s="82"/>
      <c r="BT102" s="82"/>
      <c r="BU102" s="82"/>
      <c r="BV102" s="82"/>
      <c r="BW102" s="82"/>
      <c r="BX102" s="82"/>
      <c r="BY102" s="82"/>
      <c r="BZ102" s="82"/>
      <c r="CA102" s="82"/>
      <c r="CB102" s="82"/>
      <c r="CC102" s="82"/>
      <c r="CD102" s="82"/>
      <c r="CE102" s="82"/>
      <c r="CF102" s="82"/>
      <c r="CG102" s="82"/>
      <c r="CH102" s="82"/>
      <c r="CI102" s="82"/>
      <c r="CJ102" s="82"/>
      <c r="CK102" s="82"/>
      <c r="CL102" s="82"/>
      <c r="CM102" s="82"/>
      <c r="CN102" s="82"/>
      <c r="CO102" s="82"/>
      <c r="CP102" s="82"/>
      <c r="CQ102" s="82"/>
      <c r="CR102" s="82"/>
      <c r="CS102" s="82"/>
      <c r="CT102" s="82"/>
      <c r="CU102" s="82"/>
      <c r="CV102" s="82"/>
      <c r="CW102" s="82"/>
      <c r="CX102" s="82"/>
      <c r="CY102" s="82"/>
      <c r="CZ102" s="82"/>
      <c r="DA102" s="82"/>
      <c r="DB102" s="82"/>
      <c r="DC102" s="82"/>
      <c r="DD102" s="82"/>
      <c r="DE102" s="82"/>
      <c r="DF102" s="82"/>
      <c r="DG102" s="82"/>
      <c r="DH102" s="82"/>
      <c r="DI102" s="82"/>
      <c r="DJ102" s="82"/>
      <c r="DK102" s="82"/>
      <c r="DL102" s="82"/>
      <c r="DM102" s="82"/>
      <c r="DN102" s="82"/>
      <c r="DO102" s="82"/>
      <c r="DP102" s="82"/>
      <c r="DQ102" s="82"/>
      <c r="DR102" s="82"/>
      <c r="DS102" s="82"/>
      <c r="DT102" s="82"/>
      <c r="DU102" s="82"/>
      <c r="DV102" s="82"/>
      <c r="DW102" s="82"/>
      <c r="DX102" s="82"/>
      <c r="DY102" s="82"/>
      <c r="DZ102" s="82"/>
      <c r="EA102" s="82"/>
      <c r="EB102" s="82"/>
      <c r="EC102" s="82"/>
      <c r="ED102" s="82"/>
      <c r="EE102" s="82"/>
      <c r="EF102" s="82"/>
      <c r="EG102" s="82"/>
      <c r="EH102" s="82"/>
      <c r="EI102" s="82"/>
      <c r="EJ102" s="82"/>
      <c r="EK102" s="82"/>
      <c r="EL102" s="82"/>
      <c r="EM102" s="82"/>
      <c r="EN102" s="82"/>
      <c r="EO102" s="82"/>
      <c r="EP102" s="82"/>
      <c r="EQ102" s="82"/>
      <c r="ER102" s="82"/>
      <c r="ES102" s="82"/>
      <c r="ET102" s="82"/>
      <c r="EU102" s="82"/>
      <c r="EV102" s="82"/>
      <c r="EW102" s="82"/>
      <c r="EX102" s="82"/>
      <c r="EY102" s="82"/>
      <c r="EZ102" s="82"/>
      <c r="FA102" s="82"/>
      <c r="FB102" s="82"/>
      <c r="FC102" s="82"/>
      <c r="FD102" s="82"/>
      <c r="FE102" s="82"/>
      <c r="FF102" s="82"/>
      <c r="FG102" s="82"/>
      <c r="FH102" s="82"/>
      <c r="FI102" s="82"/>
      <c r="FJ102" s="82"/>
      <c r="FK102" s="82"/>
      <c r="FL102" s="82"/>
      <c r="FM102" s="82"/>
      <c r="FN102" s="82"/>
      <c r="FO102" s="82"/>
      <c r="FP102" s="82"/>
      <c r="FQ102" s="82"/>
      <c r="FR102" s="82"/>
      <c r="FS102" s="82"/>
      <c r="FT102" s="82"/>
      <c r="FU102" s="82"/>
      <c r="FV102" s="82"/>
      <c r="FW102" s="82"/>
      <c r="FX102" s="82"/>
      <c r="FY102" s="82"/>
      <c r="FZ102" s="82"/>
      <c r="GA102" s="82"/>
      <c r="GB102" s="82"/>
      <c r="GC102" s="82"/>
      <c r="GD102" s="82"/>
      <c r="GE102" s="82"/>
      <c r="GF102" s="82"/>
      <c r="GG102" s="82"/>
      <c r="GH102" s="82"/>
      <c r="GI102" s="82"/>
      <c r="GJ102" s="82"/>
      <c r="GK102" s="82"/>
      <c r="GL102" s="82"/>
      <c r="GM102" s="82"/>
      <c r="GN102" s="82"/>
      <c r="GO102" s="82"/>
      <c r="GP102" s="82"/>
      <c r="GQ102" s="82"/>
      <c r="GR102" s="82"/>
      <c r="GS102" s="82"/>
      <c r="GT102" s="82"/>
      <c r="GU102" s="82"/>
      <c r="GV102" s="82"/>
      <c r="GW102" s="82"/>
      <c r="GX102" s="82"/>
      <c r="GY102" s="82"/>
      <c r="GZ102" s="82"/>
      <c r="HA102" s="82"/>
      <c r="HB102" s="82"/>
      <c r="HC102" s="82"/>
      <c r="HD102" s="82"/>
      <c r="HE102" s="82"/>
      <c r="HF102" s="82"/>
      <c r="HG102" s="82"/>
      <c r="HH102" s="82"/>
      <c r="HI102" s="82"/>
      <c r="HJ102" s="82"/>
      <c r="HK102" s="82"/>
      <c r="HL102" s="82"/>
      <c r="HM102" s="82"/>
      <c r="HN102" s="82"/>
      <c r="HO102" s="82"/>
      <c r="HP102" s="82"/>
      <c r="HQ102" s="82"/>
      <c r="HR102" s="82"/>
      <c r="HS102" s="82"/>
      <c r="HT102" s="82"/>
      <c r="HU102" s="82"/>
      <c r="HV102" s="82"/>
      <c r="HW102" s="82"/>
      <c r="HX102" s="82"/>
      <c r="HY102" s="82"/>
      <c r="HZ102" s="82"/>
      <c r="IA102" s="82"/>
      <c r="IB102" s="82"/>
      <c r="IC102" s="82"/>
      <c r="ID102" s="82"/>
      <c r="IE102" s="82"/>
      <c r="IF102" s="82"/>
      <c r="IG102" s="82"/>
      <c r="IH102" s="82"/>
      <c r="II102" s="82"/>
      <c r="IJ102" s="82"/>
      <c r="IK102" s="82"/>
      <c r="IL102" s="82"/>
      <c r="IM102" s="82"/>
      <c r="IN102" s="82"/>
    </row>
    <row r="103" spans="1:248" s="73" customFormat="1" ht="17.399999999999999">
      <c r="A103" s="62"/>
      <c r="B103" s="62"/>
      <c r="C103" s="70"/>
      <c r="D103" s="63"/>
      <c r="E103" s="29"/>
      <c r="F103" s="29"/>
      <c r="G103" s="30"/>
      <c r="H103" s="31"/>
      <c r="I103" s="30"/>
      <c r="J103" s="45"/>
      <c r="K103" s="31"/>
      <c r="L103" s="84"/>
      <c r="M103" s="64"/>
      <c r="N103" s="75"/>
      <c r="O103" s="68"/>
      <c r="P103" s="68"/>
      <c r="Q103" s="69"/>
      <c r="R103" s="66"/>
      <c r="S103" s="67"/>
      <c r="T103" s="66"/>
      <c r="U103" s="66"/>
      <c r="V103" s="96"/>
      <c r="W103" s="96"/>
      <c r="X103" s="31"/>
      <c r="Y103" s="25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83"/>
      <c r="AN103" s="83"/>
      <c r="AO103" s="83"/>
      <c r="AP103" s="82"/>
      <c r="AQ103" s="82"/>
      <c r="AR103" s="82"/>
      <c r="AS103" s="82"/>
      <c r="AT103" s="82"/>
      <c r="AU103" s="82"/>
      <c r="AV103" s="82"/>
      <c r="AW103" s="82"/>
      <c r="AX103" s="82"/>
      <c r="AY103" s="82"/>
      <c r="AZ103" s="82"/>
      <c r="BA103" s="82"/>
      <c r="BB103" s="82"/>
      <c r="BC103" s="82"/>
      <c r="BD103" s="82"/>
      <c r="BE103" s="82"/>
      <c r="BF103" s="82"/>
      <c r="BG103" s="82"/>
      <c r="BH103" s="82"/>
      <c r="BI103" s="82"/>
      <c r="BJ103" s="82"/>
      <c r="BK103" s="82"/>
      <c r="BL103" s="82"/>
      <c r="BM103" s="82"/>
      <c r="BN103" s="82"/>
      <c r="BO103" s="82"/>
      <c r="BP103" s="82"/>
      <c r="BQ103" s="82"/>
      <c r="BR103" s="82"/>
      <c r="BS103" s="82"/>
      <c r="BT103" s="82"/>
      <c r="BU103" s="82"/>
      <c r="BV103" s="82"/>
      <c r="BW103" s="82"/>
      <c r="BX103" s="82"/>
      <c r="BY103" s="82"/>
      <c r="BZ103" s="82"/>
      <c r="CA103" s="82"/>
      <c r="CB103" s="82"/>
      <c r="CC103" s="82"/>
      <c r="CD103" s="82"/>
      <c r="CE103" s="82"/>
      <c r="CF103" s="82"/>
      <c r="CG103" s="82"/>
      <c r="CH103" s="82"/>
      <c r="CI103" s="82"/>
      <c r="CJ103" s="82"/>
      <c r="CK103" s="82"/>
      <c r="CL103" s="82"/>
      <c r="CM103" s="82"/>
      <c r="CN103" s="82"/>
      <c r="CO103" s="82"/>
      <c r="CP103" s="82"/>
      <c r="CQ103" s="82"/>
      <c r="CR103" s="82"/>
      <c r="CS103" s="82"/>
      <c r="CT103" s="82"/>
      <c r="CU103" s="82"/>
      <c r="CV103" s="82"/>
      <c r="CW103" s="82"/>
      <c r="CX103" s="82"/>
      <c r="CY103" s="82"/>
      <c r="CZ103" s="82"/>
      <c r="DA103" s="82"/>
      <c r="DB103" s="82"/>
      <c r="DC103" s="82"/>
      <c r="DD103" s="82"/>
      <c r="DE103" s="82"/>
      <c r="DF103" s="82"/>
      <c r="DG103" s="82"/>
      <c r="DH103" s="82"/>
      <c r="DI103" s="82"/>
      <c r="DJ103" s="82"/>
      <c r="DK103" s="82"/>
      <c r="DL103" s="82"/>
      <c r="DM103" s="82"/>
      <c r="DN103" s="82"/>
      <c r="DO103" s="82"/>
      <c r="DP103" s="82"/>
      <c r="DQ103" s="82"/>
      <c r="DR103" s="82"/>
      <c r="DS103" s="82"/>
      <c r="DT103" s="82"/>
      <c r="DU103" s="82"/>
      <c r="DV103" s="82"/>
      <c r="DW103" s="82"/>
      <c r="DX103" s="82"/>
      <c r="DY103" s="82"/>
      <c r="DZ103" s="82"/>
      <c r="EA103" s="82"/>
      <c r="EB103" s="82"/>
      <c r="EC103" s="82"/>
      <c r="ED103" s="82"/>
      <c r="EE103" s="82"/>
      <c r="EF103" s="82"/>
      <c r="EG103" s="82"/>
      <c r="EH103" s="82"/>
      <c r="EI103" s="82"/>
      <c r="EJ103" s="82"/>
      <c r="EK103" s="82"/>
      <c r="EL103" s="82"/>
      <c r="EM103" s="82"/>
      <c r="EN103" s="82"/>
      <c r="EO103" s="82"/>
      <c r="EP103" s="82"/>
      <c r="EQ103" s="82"/>
      <c r="ER103" s="82"/>
      <c r="ES103" s="82"/>
      <c r="ET103" s="82"/>
      <c r="EU103" s="82"/>
      <c r="EV103" s="82"/>
      <c r="EW103" s="82"/>
      <c r="EX103" s="82"/>
      <c r="EY103" s="82"/>
      <c r="EZ103" s="82"/>
      <c r="FA103" s="82"/>
      <c r="FB103" s="82"/>
      <c r="FC103" s="82"/>
      <c r="FD103" s="82"/>
      <c r="FE103" s="82"/>
      <c r="FF103" s="82"/>
      <c r="FG103" s="82"/>
      <c r="FH103" s="82"/>
      <c r="FI103" s="82"/>
      <c r="FJ103" s="82"/>
      <c r="FK103" s="82"/>
      <c r="FL103" s="82"/>
      <c r="FM103" s="82"/>
      <c r="FN103" s="82"/>
      <c r="FO103" s="82"/>
      <c r="FP103" s="82"/>
      <c r="FQ103" s="82"/>
      <c r="FR103" s="82"/>
      <c r="FS103" s="82"/>
      <c r="FT103" s="82"/>
      <c r="FU103" s="82"/>
      <c r="FV103" s="82"/>
      <c r="FW103" s="82"/>
      <c r="FX103" s="82"/>
      <c r="FY103" s="82"/>
      <c r="FZ103" s="82"/>
      <c r="GA103" s="82"/>
      <c r="GB103" s="82"/>
      <c r="GC103" s="82"/>
      <c r="GD103" s="82"/>
      <c r="GE103" s="82"/>
      <c r="GF103" s="82"/>
      <c r="GG103" s="82"/>
      <c r="GH103" s="82"/>
      <c r="GI103" s="82"/>
      <c r="GJ103" s="82"/>
      <c r="GK103" s="82"/>
      <c r="GL103" s="82"/>
      <c r="GM103" s="82"/>
      <c r="GN103" s="82"/>
      <c r="GO103" s="82"/>
      <c r="GP103" s="82"/>
      <c r="GQ103" s="82"/>
      <c r="GR103" s="82"/>
      <c r="GS103" s="82"/>
      <c r="GT103" s="82"/>
      <c r="GU103" s="82"/>
      <c r="GV103" s="82"/>
      <c r="GW103" s="82"/>
      <c r="GX103" s="82"/>
      <c r="GY103" s="82"/>
      <c r="GZ103" s="82"/>
      <c r="HA103" s="82"/>
      <c r="HB103" s="82"/>
      <c r="HC103" s="82"/>
      <c r="HD103" s="82"/>
      <c r="HE103" s="82"/>
      <c r="HF103" s="82"/>
      <c r="HG103" s="82"/>
      <c r="HH103" s="82"/>
      <c r="HI103" s="82"/>
      <c r="HJ103" s="82"/>
      <c r="HK103" s="82"/>
      <c r="HL103" s="82"/>
      <c r="HM103" s="82"/>
      <c r="HN103" s="82"/>
      <c r="HO103" s="82"/>
      <c r="HP103" s="82"/>
      <c r="HQ103" s="82"/>
      <c r="HR103" s="82"/>
      <c r="HS103" s="82"/>
      <c r="HT103" s="82"/>
      <c r="HU103" s="82"/>
      <c r="HV103" s="82"/>
      <c r="HW103" s="82"/>
      <c r="HX103" s="82"/>
      <c r="HY103" s="82"/>
      <c r="HZ103" s="82"/>
      <c r="IA103" s="82"/>
      <c r="IB103" s="82"/>
      <c r="IC103" s="82"/>
      <c r="ID103" s="82"/>
      <c r="IE103" s="82"/>
      <c r="IF103" s="82"/>
      <c r="IG103" s="82"/>
      <c r="IH103" s="82"/>
      <c r="II103" s="82"/>
      <c r="IJ103" s="82"/>
      <c r="IK103" s="82"/>
      <c r="IL103" s="82"/>
      <c r="IM103" s="82"/>
      <c r="IN103" s="82"/>
    </row>
    <row r="104" spans="1:248" s="73" customFormat="1" ht="17.399999999999999">
      <c r="A104" s="62"/>
      <c r="B104" s="62"/>
      <c r="C104" s="70"/>
      <c r="D104" s="63"/>
      <c r="E104" s="29"/>
      <c r="F104" s="29"/>
      <c r="G104" s="30"/>
      <c r="H104" s="31"/>
      <c r="I104" s="30"/>
      <c r="J104" s="45"/>
      <c r="K104" s="31"/>
      <c r="L104" s="84"/>
      <c r="M104" s="64"/>
      <c r="N104" s="75"/>
      <c r="O104" s="68"/>
      <c r="P104" s="68"/>
      <c r="Q104" s="69"/>
      <c r="R104" s="66"/>
      <c r="S104" s="67"/>
      <c r="T104" s="66"/>
      <c r="U104" s="66"/>
      <c r="V104" s="96"/>
      <c r="W104" s="96"/>
      <c r="X104" s="31"/>
      <c r="Y104" s="25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83"/>
      <c r="AN104" s="83"/>
      <c r="AO104" s="83"/>
      <c r="AP104" s="82"/>
      <c r="AQ104" s="82"/>
      <c r="AR104" s="82"/>
      <c r="AS104" s="82"/>
      <c r="AT104" s="82"/>
      <c r="AU104" s="82"/>
      <c r="AV104" s="82"/>
      <c r="AW104" s="82"/>
      <c r="AX104" s="82"/>
      <c r="AY104" s="82"/>
      <c r="AZ104" s="82"/>
      <c r="BA104" s="82"/>
      <c r="BB104" s="82"/>
      <c r="BC104" s="82"/>
      <c r="BD104" s="82"/>
      <c r="BE104" s="82"/>
      <c r="BF104" s="82"/>
      <c r="BG104" s="82"/>
      <c r="BH104" s="82"/>
      <c r="BI104" s="82"/>
      <c r="BJ104" s="82"/>
      <c r="BK104" s="82"/>
      <c r="BL104" s="82"/>
      <c r="BM104" s="82"/>
      <c r="BN104" s="82"/>
      <c r="BO104" s="82"/>
      <c r="BP104" s="82"/>
      <c r="BQ104" s="82"/>
      <c r="BR104" s="82"/>
      <c r="BS104" s="82"/>
      <c r="BT104" s="82"/>
      <c r="BU104" s="82"/>
      <c r="BV104" s="82"/>
      <c r="BW104" s="82"/>
      <c r="BX104" s="82"/>
      <c r="BY104" s="82"/>
      <c r="BZ104" s="82"/>
      <c r="CA104" s="82"/>
      <c r="CB104" s="82"/>
      <c r="CC104" s="82"/>
      <c r="CD104" s="82"/>
      <c r="CE104" s="82"/>
      <c r="CF104" s="82"/>
      <c r="CG104" s="82"/>
      <c r="CH104" s="82"/>
      <c r="CI104" s="82"/>
      <c r="CJ104" s="82"/>
      <c r="CK104" s="82"/>
      <c r="CL104" s="82"/>
      <c r="CM104" s="82"/>
      <c r="CN104" s="82"/>
      <c r="CO104" s="82"/>
      <c r="CP104" s="82"/>
      <c r="CQ104" s="82"/>
      <c r="CR104" s="82"/>
      <c r="CS104" s="82"/>
      <c r="CT104" s="82"/>
      <c r="CU104" s="82"/>
      <c r="CV104" s="82"/>
      <c r="CW104" s="82"/>
      <c r="CX104" s="82"/>
      <c r="CY104" s="82"/>
      <c r="CZ104" s="82"/>
      <c r="DA104" s="82"/>
      <c r="DB104" s="82"/>
      <c r="DC104" s="82"/>
      <c r="DD104" s="82"/>
      <c r="DE104" s="82"/>
      <c r="DF104" s="82"/>
      <c r="DG104" s="82"/>
      <c r="DH104" s="82"/>
      <c r="DI104" s="82"/>
      <c r="DJ104" s="82"/>
      <c r="DK104" s="82"/>
      <c r="DL104" s="82"/>
      <c r="DM104" s="82"/>
      <c r="DN104" s="82"/>
      <c r="DO104" s="82"/>
      <c r="DP104" s="82"/>
      <c r="DQ104" s="82"/>
      <c r="DR104" s="82"/>
      <c r="DS104" s="82"/>
      <c r="DT104" s="82"/>
      <c r="DU104" s="82"/>
      <c r="DV104" s="82"/>
      <c r="DW104" s="82"/>
      <c r="DX104" s="82"/>
      <c r="DY104" s="82"/>
      <c r="DZ104" s="82"/>
      <c r="EA104" s="82"/>
      <c r="EB104" s="82"/>
      <c r="EC104" s="82"/>
      <c r="ED104" s="82"/>
      <c r="EE104" s="82"/>
      <c r="EF104" s="82"/>
      <c r="EG104" s="82"/>
      <c r="EH104" s="82"/>
      <c r="EI104" s="82"/>
      <c r="EJ104" s="82"/>
      <c r="EK104" s="82"/>
      <c r="EL104" s="82"/>
      <c r="EM104" s="82"/>
      <c r="EN104" s="82"/>
      <c r="EO104" s="82"/>
      <c r="EP104" s="82"/>
      <c r="EQ104" s="82"/>
      <c r="ER104" s="82"/>
      <c r="ES104" s="82"/>
      <c r="ET104" s="82"/>
      <c r="EU104" s="82"/>
      <c r="EV104" s="82"/>
      <c r="EW104" s="82"/>
      <c r="EX104" s="82"/>
      <c r="EY104" s="82"/>
      <c r="EZ104" s="82"/>
      <c r="FA104" s="82"/>
      <c r="FB104" s="82"/>
      <c r="FC104" s="82"/>
      <c r="FD104" s="82"/>
      <c r="FE104" s="82"/>
      <c r="FF104" s="82"/>
      <c r="FG104" s="82"/>
      <c r="FH104" s="82"/>
      <c r="FI104" s="82"/>
      <c r="FJ104" s="82"/>
      <c r="FK104" s="82"/>
      <c r="FL104" s="82"/>
      <c r="FM104" s="82"/>
      <c r="FN104" s="82"/>
      <c r="FO104" s="82"/>
      <c r="FP104" s="82"/>
      <c r="FQ104" s="82"/>
      <c r="FR104" s="82"/>
      <c r="FS104" s="82"/>
      <c r="FT104" s="82"/>
      <c r="FU104" s="82"/>
      <c r="FV104" s="82"/>
      <c r="FW104" s="82"/>
      <c r="FX104" s="82"/>
      <c r="FY104" s="82"/>
      <c r="FZ104" s="82"/>
      <c r="GA104" s="82"/>
      <c r="GB104" s="82"/>
      <c r="GC104" s="82"/>
      <c r="GD104" s="82"/>
      <c r="GE104" s="82"/>
      <c r="GF104" s="82"/>
      <c r="GG104" s="82"/>
      <c r="GH104" s="82"/>
      <c r="GI104" s="82"/>
      <c r="GJ104" s="82"/>
      <c r="GK104" s="82"/>
      <c r="GL104" s="82"/>
      <c r="GM104" s="82"/>
      <c r="GN104" s="82"/>
      <c r="GO104" s="82"/>
      <c r="GP104" s="82"/>
      <c r="GQ104" s="82"/>
      <c r="GR104" s="82"/>
      <c r="GS104" s="82"/>
      <c r="GT104" s="82"/>
      <c r="GU104" s="82"/>
      <c r="GV104" s="82"/>
      <c r="GW104" s="82"/>
      <c r="GX104" s="82"/>
      <c r="GY104" s="82"/>
      <c r="GZ104" s="82"/>
      <c r="HA104" s="82"/>
      <c r="HB104" s="82"/>
      <c r="HC104" s="82"/>
      <c r="HD104" s="82"/>
      <c r="HE104" s="82"/>
      <c r="HF104" s="82"/>
      <c r="HG104" s="82"/>
      <c r="HH104" s="82"/>
      <c r="HI104" s="82"/>
      <c r="HJ104" s="82"/>
      <c r="HK104" s="82"/>
      <c r="HL104" s="82"/>
      <c r="HM104" s="82"/>
      <c r="HN104" s="82"/>
      <c r="HO104" s="82"/>
      <c r="HP104" s="82"/>
      <c r="HQ104" s="82"/>
      <c r="HR104" s="82"/>
      <c r="HS104" s="82"/>
      <c r="HT104" s="82"/>
      <c r="HU104" s="82"/>
      <c r="HV104" s="82"/>
      <c r="HW104" s="82"/>
      <c r="HX104" s="82"/>
      <c r="HY104" s="82"/>
      <c r="HZ104" s="82"/>
      <c r="IA104" s="82"/>
      <c r="IB104" s="82"/>
      <c r="IC104" s="82"/>
      <c r="ID104" s="82"/>
      <c r="IE104" s="82"/>
      <c r="IF104" s="82"/>
      <c r="IG104" s="82"/>
      <c r="IH104" s="82"/>
      <c r="II104" s="82"/>
      <c r="IJ104" s="82"/>
      <c r="IK104" s="82"/>
      <c r="IL104" s="82"/>
      <c r="IM104" s="82"/>
      <c r="IN104" s="82"/>
    </row>
    <row r="105" spans="1:248" s="73" customFormat="1" ht="17.399999999999999">
      <c r="A105" s="62"/>
      <c r="B105" s="62"/>
      <c r="C105" s="70"/>
      <c r="D105" s="63"/>
      <c r="E105" s="29"/>
      <c r="F105" s="29"/>
      <c r="G105" s="30"/>
      <c r="H105" s="31"/>
      <c r="I105" s="30"/>
      <c r="J105" s="45"/>
      <c r="K105" s="31"/>
      <c r="L105" s="84"/>
      <c r="M105" s="64"/>
      <c r="N105" s="75"/>
      <c r="O105" s="68"/>
      <c r="P105" s="68"/>
      <c r="Q105" s="69"/>
      <c r="R105" s="66"/>
      <c r="S105" s="67"/>
      <c r="T105" s="66"/>
      <c r="U105" s="66"/>
      <c r="V105" s="96"/>
      <c r="W105" s="96"/>
      <c r="X105" s="31"/>
      <c r="Y105" s="25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83"/>
      <c r="AN105" s="83"/>
      <c r="AO105" s="83"/>
      <c r="AP105" s="82"/>
      <c r="AQ105" s="82"/>
      <c r="AR105" s="82"/>
      <c r="AS105" s="82"/>
      <c r="AT105" s="82"/>
      <c r="AU105" s="82"/>
      <c r="AV105" s="82"/>
      <c r="AW105" s="82"/>
      <c r="AX105" s="82"/>
      <c r="AY105" s="82"/>
      <c r="AZ105" s="82"/>
      <c r="BA105" s="82"/>
      <c r="BB105" s="82"/>
      <c r="BC105" s="82"/>
      <c r="BD105" s="82"/>
      <c r="BE105" s="82"/>
      <c r="BF105" s="82"/>
      <c r="BG105" s="82"/>
      <c r="BH105" s="82"/>
      <c r="BI105" s="82"/>
      <c r="BJ105" s="82"/>
      <c r="BK105" s="82"/>
      <c r="BL105" s="82"/>
      <c r="BM105" s="82"/>
      <c r="BN105" s="82"/>
      <c r="BO105" s="82"/>
      <c r="BP105" s="82"/>
      <c r="BQ105" s="82"/>
      <c r="BR105" s="82"/>
      <c r="BS105" s="82"/>
      <c r="BT105" s="82"/>
      <c r="BU105" s="82"/>
      <c r="BV105" s="82"/>
      <c r="BW105" s="82"/>
      <c r="BX105" s="82"/>
      <c r="BY105" s="82"/>
      <c r="BZ105" s="82"/>
      <c r="CA105" s="82"/>
      <c r="CB105" s="82"/>
      <c r="CC105" s="82"/>
      <c r="CD105" s="82"/>
      <c r="CE105" s="82"/>
      <c r="CF105" s="82"/>
      <c r="CG105" s="82"/>
      <c r="CH105" s="82"/>
      <c r="CI105" s="82"/>
      <c r="CJ105" s="82"/>
      <c r="CK105" s="82"/>
      <c r="CL105" s="82"/>
      <c r="CM105" s="82"/>
      <c r="CN105" s="82"/>
      <c r="CO105" s="82"/>
      <c r="CP105" s="82"/>
      <c r="CQ105" s="82"/>
      <c r="CR105" s="82"/>
      <c r="CS105" s="82"/>
      <c r="CT105" s="82"/>
      <c r="CU105" s="82"/>
      <c r="CV105" s="82"/>
      <c r="CW105" s="82"/>
      <c r="CX105" s="82"/>
      <c r="CY105" s="82"/>
      <c r="CZ105" s="82"/>
      <c r="DA105" s="82"/>
      <c r="DB105" s="82"/>
      <c r="DC105" s="82"/>
      <c r="DD105" s="82"/>
      <c r="DE105" s="82"/>
      <c r="DF105" s="82"/>
      <c r="DG105" s="82"/>
      <c r="DH105" s="82"/>
      <c r="DI105" s="82"/>
      <c r="DJ105" s="82"/>
      <c r="DK105" s="82"/>
      <c r="DL105" s="82"/>
      <c r="DM105" s="82"/>
      <c r="DN105" s="82"/>
      <c r="DO105" s="82"/>
      <c r="DP105" s="82"/>
      <c r="DQ105" s="82"/>
      <c r="DR105" s="82"/>
      <c r="DS105" s="82"/>
      <c r="DT105" s="82"/>
      <c r="DU105" s="82"/>
      <c r="DV105" s="82"/>
      <c r="DW105" s="82"/>
      <c r="DX105" s="82"/>
      <c r="DY105" s="82"/>
      <c r="DZ105" s="82"/>
      <c r="EA105" s="82"/>
      <c r="EB105" s="82"/>
      <c r="EC105" s="82"/>
      <c r="ED105" s="82"/>
      <c r="EE105" s="82"/>
      <c r="EF105" s="82"/>
      <c r="EG105" s="82"/>
      <c r="EH105" s="82"/>
      <c r="EI105" s="82"/>
      <c r="EJ105" s="82"/>
      <c r="EK105" s="82"/>
      <c r="EL105" s="82"/>
      <c r="EM105" s="82"/>
      <c r="EN105" s="82"/>
      <c r="EO105" s="82"/>
      <c r="EP105" s="82"/>
      <c r="EQ105" s="82"/>
      <c r="ER105" s="82"/>
      <c r="ES105" s="82"/>
      <c r="ET105" s="82"/>
      <c r="EU105" s="82"/>
      <c r="EV105" s="82"/>
      <c r="EW105" s="82"/>
      <c r="EX105" s="82"/>
      <c r="EY105" s="82"/>
      <c r="EZ105" s="82"/>
      <c r="FA105" s="82"/>
      <c r="FB105" s="82"/>
      <c r="FC105" s="82"/>
      <c r="FD105" s="82"/>
      <c r="FE105" s="82"/>
      <c r="FF105" s="82"/>
      <c r="FG105" s="82"/>
      <c r="FH105" s="82"/>
      <c r="FI105" s="82"/>
      <c r="FJ105" s="82"/>
      <c r="FK105" s="82"/>
      <c r="FL105" s="82"/>
      <c r="FM105" s="82"/>
      <c r="FN105" s="82"/>
      <c r="FO105" s="82"/>
      <c r="FP105" s="82"/>
      <c r="FQ105" s="82"/>
      <c r="FR105" s="82"/>
      <c r="FS105" s="82"/>
      <c r="FT105" s="82"/>
      <c r="FU105" s="82"/>
      <c r="FV105" s="82"/>
      <c r="FW105" s="82"/>
      <c r="FX105" s="82"/>
      <c r="FY105" s="82"/>
      <c r="FZ105" s="82"/>
      <c r="GA105" s="82"/>
      <c r="GB105" s="82"/>
      <c r="GC105" s="82"/>
      <c r="GD105" s="82"/>
      <c r="GE105" s="82"/>
      <c r="GF105" s="82"/>
      <c r="GG105" s="82"/>
      <c r="GH105" s="82"/>
      <c r="GI105" s="82"/>
      <c r="GJ105" s="82"/>
      <c r="GK105" s="82"/>
      <c r="GL105" s="82"/>
      <c r="GM105" s="82"/>
      <c r="GN105" s="82"/>
      <c r="GO105" s="82"/>
      <c r="GP105" s="82"/>
      <c r="GQ105" s="82"/>
      <c r="GR105" s="82"/>
      <c r="GS105" s="82"/>
      <c r="GT105" s="82"/>
      <c r="GU105" s="82"/>
      <c r="GV105" s="82"/>
      <c r="GW105" s="82"/>
      <c r="GX105" s="82"/>
      <c r="GY105" s="82"/>
      <c r="GZ105" s="82"/>
      <c r="HA105" s="82"/>
      <c r="HB105" s="82"/>
      <c r="HC105" s="82"/>
      <c r="HD105" s="82"/>
      <c r="HE105" s="82"/>
      <c r="HF105" s="82"/>
      <c r="HG105" s="82"/>
      <c r="HH105" s="82"/>
      <c r="HI105" s="82"/>
      <c r="HJ105" s="82"/>
      <c r="HK105" s="82"/>
      <c r="HL105" s="82"/>
      <c r="HM105" s="82"/>
      <c r="HN105" s="82"/>
      <c r="HO105" s="82"/>
      <c r="HP105" s="82"/>
      <c r="HQ105" s="82"/>
      <c r="HR105" s="82"/>
      <c r="HS105" s="82"/>
      <c r="HT105" s="82"/>
      <c r="HU105" s="82"/>
      <c r="HV105" s="82"/>
      <c r="HW105" s="82"/>
      <c r="HX105" s="82"/>
      <c r="HY105" s="82"/>
      <c r="HZ105" s="82"/>
      <c r="IA105" s="82"/>
      <c r="IB105" s="82"/>
      <c r="IC105" s="82"/>
      <c r="ID105" s="82"/>
      <c r="IE105" s="82"/>
      <c r="IF105" s="82"/>
      <c r="IG105" s="82"/>
      <c r="IH105" s="82"/>
      <c r="II105" s="82"/>
      <c r="IJ105" s="82"/>
      <c r="IK105" s="82"/>
      <c r="IL105" s="82"/>
      <c r="IM105" s="82"/>
      <c r="IN105" s="82"/>
    </row>
    <row r="106" spans="1:248" s="73" customFormat="1" ht="17.399999999999999">
      <c r="A106" s="62"/>
      <c r="B106" s="62"/>
      <c r="C106" s="70"/>
      <c r="D106" s="63"/>
      <c r="E106" s="29"/>
      <c r="F106" s="29"/>
      <c r="G106" s="30"/>
      <c r="H106" s="31"/>
      <c r="I106" s="30"/>
      <c r="J106" s="45"/>
      <c r="K106" s="31"/>
      <c r="L106" s="84"/>
      <c r="M106" s="64"/>
      <c r="N106" s="75"/>
      <c r="O106" s="68"/>
      <c r="P106" s="68"/>
      <c r="Q106" s="69"/>
      <c r="R106" s="66"/>
      <c r="S106" s="67"/>
      <c r="T106" s="66"/>
      <c r="U106" s="66"/>
      <c r="V106" s="96"/>
      <c r="W106" s="96"/>
      <c r="X106" s="31"/>
      <c r="Y106" s="25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83"/>
      <c r="AN106" s="83"/>
      <c r="AO106" s="83"/>
      <c r="AP106" s="82"/>
      <c r="AQ106" s="82"/>
      <c r="AR106" s="82"/>
      <c r="AS106" s="82"/>
      <c r="AT106" s="82"/>
      <c r="AU106" s="82"/>
      <c r="AV106" s="82"/>
      <c r="AW106" s="82"/>
      <c r="AX106" s="82"/>
      <c r="AY106" s="82"/>
      <c r="AZ106" s="82"/>
      <c r="BA106" s="82"/>
      <c r="BB106" s="82"/>
      <c r="BC106" s="82"/>
      <c r="BD106" s="82"/>
      <c r="BE106" s="82"/>
      <c r="BF106" s="82"/>
      <c r="BG106" s="82"/>
      <c r="BH106" s="82"/>
      <c r="BI106" s="82"/>
      <c r="BJ106" s="82"/>
      <c r="BK106" s="82"/>
      <c r="BL106" s="82"/>
      <c r="BM106" s="82"/>
      <c r="BN106" s="82"/>
      <c r="BO106" s="82"/>
      <c r="BP106" s="82"/>
      <c r="BQ106" s="82"/>
      <c r="BR106" s="82"/>
      <c r="BS106" s="82"/>
      <c r="BT106" s="82"/>
      <c r="BU106" s="82"/>
      <c r="BV106" s="82"/>
      <c r="BW106" s="82"/>
      <c r="BX106" s="82"/>
      <c r="BY106" s="82"/>
      <c r="BZ106" s="82"/>
      <c r="CA106" s="82"/>
      <c r="CB106" s="82"/>
      <c r="CC106" s="82"/>
      <c r="CD106" s="82"/>
      <c r="CE106" s="82"/>
      <c r="CF106" s="82"/>
      <c r="CG106" s="82"/>
      <c r="CH106" s="82"/>
      <c r="CI106" s="82"/>
      <c r="CJ106" s="82"/>
      <c r="CK106" s="82"/>
      <c r="CL106" s="82"/>
      <c r="CM106" s="82"/>
      <c r="CN106" s="82"/>
      <c r="CO106" s="82"/>
      <c r="CP106" s="82"/>
      <c r="CQ106" s="82"/>
      <c r="CR106" s="82"/>
      <c r="CS106" s="82"/>
      <c r="CT106" s="82"/>
      <c r="CU106" s="82"/>
      <c r="CV106" s="82"/>
      <c r="CW106" s="82"/>
      <c r="CX106" s="82"/>
      <c r="CY106" s="82"/>
      <c r="CZ106" s="82"/>
      <c r="DA106" s="82"/>
      <c r="DB106" s="82"/>
      <c r="DC106" s="82"/>
      <c r="DD106" s="82"/>
      <c r="DE106" s="82"/>
      <c r="DF106" s="82"/>
      <c r="DG106" s="82"/>
      <c r="DH106" s="82"/>
      <c r="DI106" s="82"/>
      <c r="DJ106" s="82"/>
      <c r="DK106" s="82"/>
      <c r="DL106" s="82"/>
      <c r="DM106" s="82"/>
      <c r="DN106" s="82"/>
      <c r="DO106" s="82"/>
      <c r="DP106" s="82"/>
      <c r="DQ106" s="82"/>
      <c r="DR106" s="82"/>
      <c r="DS106" s="82"/>
      <c r="DT106" s="82"/>
      <c r="DU106" s="82"/>
      <c r="DV106" s="82"/>
      <c r="DW106" s="82"/>
      <c r="DX106" s="82"/>
      <c r="DY106" s="82"/>
      <c r="DZ106" s="82"/>
      <c r="EA106" s="82"/>
      <c r="EB106" s="82"/>
      <c r="EC106" s="82"/>
      <c r="ED106" s="82"/>
      <c r="EE106" s="82"/>
      <c r="EF106" s="82"/>
      <c r="EG106" s="82"/>
      <c r="EH106" s="82"/>
      <c r="EI106" s="82"/>
      <c r="EJ106" s="82"/>
      <c r="EK106" s="82"/>
      <c r="EL106" s="82"/>
      <c r="EM106" s="82"/>
      <c r="EN106" s="82"/>
      <c r="EO106" s="82"/>
      <c r="EP106" s="82"/>
      <c r="EQ106" s="82"/>
      <c r="ER106" s="82"/>
      <c r="ES106" s="82"/>
      <c r="ET106" s="82"/>
      <c r="EU106" s="82"/>
      <c r="EV106" s="82"/>
      <c r="EW106" s="82"/>
      <c r="EX106" s="82"/>
      <c r="EY106" s="82"/>
      <c r="EZ106" s="82"/>
      <c r="FA106" s="82"/>
      <c r="FB106" s="82"/>
      <c r="FC106" s="82"/>
      <c r="FD106" s="82"/>
      <c r="FE106" s="82"/>
      <c r="FF106" s="82"/>
      <c r="FG106" s="82"/>
      <c r="FH106" s="82"/>
      <c r="FI106" s="82"/>
      <c r="FJ106" s="82"/>
      <c r="FK106" s="82"/>
      <c r="FL106" s="82"/>
      <c r="FM106" s="82"/>
      <c r="FN106" s="82"/>
      <c r="FO106" s="82"/>
      <c r="FP106" s="82"/>
      <c r="FQ106" s="82"/>
      <c r="FR106" s="82"/>
      <c r="FS106" s="82"/>
      <c r="FT106" s="82"/>
      <c r="FU106" s="82"/>
      <c r="FV106" s="82"/>
      <c r="FW106" s="82"/>
      <c r="FX106" s="82"/>
      <c r="FY106" s="82"/>
      <c r="FZ106" s="82"/>
      <c r="GA106" s="82"/>
      <c r="GB106" s="82"/>
      <c r="GC106" s="82"/>
      <c r="GD106" s="82"/>
      <c r="GE106" s="82"/>
      <c r="GF106" s="82"/>
      <c r="GG106" s="82"/>
      <c r="GH106" s="82"/>
      <c r="GI106" s="82"/>
      <c r="GJ106" s="82"/>
      <c r="GK106" s="82"/>
      <c r="GL106" s="82"/>
      <c r="GM106" s="82"/>
      <c r="GN106" s="82"/>
      <c r="GO106" s="82"/>
      <c r="GP106" s="82"/>
      <c r="GQ106" s="82"/>
      <c r="GR106" s="82"/>
      <c r="GS106" s="82"/>
      <c r="GT106" s="82"/>
      <c r="GU106" s="82"/>
      <c r="GV106" s="82"/>
      <c r="GW106" s="82"/>
      <c r="GX106" s="82"/>
      <c r="GY106" s="82"/>
      <c r="GZ106" s="82"/>
      <c r="HA106" s="82"/>
      <c r="HB106" s="82"/>
      <c r="HC106" s="82"/>
      <c r="HD106" s="82"/>
      <c r="HE106" s="82"/>
      <c r="HF106" s="82"/>
      <c r="HG106" s="82"/>
      <c r="HH106" s="82"/>
      <c r="HI106" s="82"/>
      <c r="HJ106" s="82"/>
      <c r="HK106" s="82"/>
      <c r="HL106" s="82"/>
      <c r="HM106" s="82"/>
      <c r="HN106" s="82"/>
      <c r="HO106" s="82"/>
      <c r="HP106" s="82"/>
      <c r="HQ106" s="82"/>
      <c r="HR106" s="82"/>
      <c r="HS106" s="82"/>
      <c r="HT106" s="82"/>
      <c r="HU106" s="82"/>
      <c r="HV106" s="82"/>
      <c r="HW106" s="82"/>
      <c r="HX106" s="82"/>
      <c r="HY106" s="82"/>
      <c r="HZ106" s="82"/>
      <c r="IA106" s="82"/>
      <c r="IB106" s="82"/>
      <c r="IC106" s="82"/>
      <c r="ID106" s="82"/>
      <c r="IE106" s="82"/>
      <c r="IF106" s="82"/>
      <c r="IG106" s="82"/>
      <c r="IH106" s="82"/>
      <c r="II106" s="82"/>
      <c r="IJ106" s="82"/>
      <c r="IK106" s="82"/>
      <c r="IL106" s="82"/>
      <c r="IM106" s="82"/>
      <c r="IN106" s="82"/>
    </row>
    <row r="107" spans="1:248" s="73" customFormat="1" ht="17.399999999999999">
      <c r="A107" s="62"/>
      <c r="B107" s="62"/>
      <c r="C107" s="70"/>
      <c r="D107" s="63"/>
      <c r="E107" s="29"/>
      <c r="F107" s="29"/>
      <c r="G107" s="30"/>
      <c r="H107" s="31"/>
      <c r="I107" s="30"/>
      <c r="J107" s="45"/>
      <c r="K107" s="31"/>
      <c r="L107" s="84"/>
      <c r="M107" s="64"/>
      <c r="N107" s="75"/>
      <c r="O107" s="68"/>
      <c r="P107" s="68"/>
      <c r="Q107" s="69"/>
      <c r="R107" s="66"/>
      <c r="S107" s="67"/>
      <c r="T107" s="66"/>
      <c r="U107" s="66"/>
      <c r="V107" s="96"/>
      <c r="W107" s="96"/>
      <c r="X107" s="31"/>
      <c r="Y107" s="25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83"/>
      <c r="AN107" s="83"/>
      <c r="AO107" s="83"/>
      <c r="AP107" s="82"/>
      <c r="AQ107" s="82"/>
      <c r="AR107" s="82"/>
      <c r="AS107" s="82"/>
      <c r="AT107" s="82"/>
      <c r="AU107" s="82"/>
      <c r="AV107" s="82"/>
      <c r="AW107" s="82"/>
      <c r="AX107" s="82"/>
      <c r="AY107" s="82"/>
      <c r="AZ107" s="82"/>
      <c r="BA107" s="82"/>
      <c r="BB107" s="82"/>
      <c r="BC107" s="82"/>
      <c r="BD107" s="82"/>
      <c r="BE107" s="82"/>
      <c r="BF107" s="82"/>
      <c r="BG107" s="82"/>
      <c r="BH107" s="82"/>
      <c r="BI107" s="82"/>
      <c r="BJ107" s="82"/>
      <c r="BK107" s="82"/>
      <c r="BL107" s="82"/>
      <c r="BM107" s="82"/>
      <c r="BN107" s="82"/>
      <c r="BO107" s="82"/>
      <c r="BP107" s="82"/>
      <c r="BQ107" s="82"/>
      <c r="BR107" s="82"/>
      <c r="BS107" s="82"/>
      <c r="BT107" s="82"/>
      <c r="BU107" s="82"/>
      <c r="BV107" s="82"/>
      <c r="BW107" s="82"/>
      <c r="BX107" s="82"/>
      <c r="BY107" s="82"/>
      <c r="BZ107" s="82"/>
      <c r="CA107" s="82"/>
      <c r="CB107" s="82"/>
      <c r="CC107" s="82"/>
      <c r="CD107" s="82"/>
      <c r="CE107" s="82"/>
      <c r="CF107" s="82"/>
      <c r="CG107" s="82"/>
      <c r="CH107" s="82"/>
      <c r="CI107" s="82"/>
      <c r="CJ107" s="82"/>
      <c r="CK107" s="82"/>
      <c r="CL107" s="82"/>
      <c r="CM107" s="82"/>
      <c r="CN107" s="82"/>
      <c r="CO107" s="82"/>
      <c r="CP107" s="82"/>
      <c r="CQ107" s="82"/>
      <c r="CR107" s="82"/>
      <c r="CS107" s="82"/>
      <c r="CT107" s="82"/>
      <c r="CU107" s="82"/>
      <c r="CV107" s="82"/>
      <c r="CW107" s="82"/>
      <c r="CX107" s="82"/>
      <c r="CY107" s="82"/>
      <c r="CZ107" s="82"/>
      <c r="DA107" s="82"/>
      <c r="DB107" s="82"/>
      <c r="DC107" s="82"/>
      <c r="DD107" s="82"/>
      <c r="DE107" s="82"/>
      <c r="DF107" s="82"/>
      <c r="DG107" s="82"/>
      <c r="DH107" s="82"/>
      <c r="DI107" s="82"/>
      <c r="DJ107" s="82"/>
      <c r="DK107" s="82"/>
      <c r="DL107" s="82"/>
      <c r="DM107" s="82"/>
      <c r="DN107" s="82"/>
      <c r="DO107" s="82"/>
      <c r="DP107" s="82"/>
      <c r="DQ107" s="82"/>
      <c r="DR107" s="82"/>
      <c r="DS107" s="82"/>
      <c r="DT107" s="82"/>
      <c r="DU107" s="82"/>
      <c r="DV107" s="82"/>
      <c r="DW107" s="82"/>
      <c r="DX107" s="82"/>
      <c r="DY107" s="82"/>
      <c r="DZ107" s="82"/>
      <c r="EA107" s="82"/>
      <c r="EB107" s="82"/>
      <c r="EC107" s="82"/>
      <c r="ED107" s="82"/>
      <c r="EE107" s="82"/>
      <c r="EF107" s="82"/>
      <c r="EG107" s="82"/>
      <c r="EH107" s="82"/>
      <c r="EI107" s="82"/>
      <c r="EJ107" s="82"/>
      <c r="EK107" s="82"/>
      <c r="EL107" s="82"/>
      <c r="EM107" s="82"/>
      <c r="EN107" s="82"/>
      <c r="EO107" s="82"/>
      <c r="EP107" s="82"/>
      <c r="EQ107" s="82"/>
      <c r="ER107" s="82"/>
      <c r="ES107" s="82"/>
      <c r="ET107" s="82"/>
      <c r="EU107" s="82"/>
      <c r="EV107" s="82"/>
      <c r="EW107" s="82"/>
      <c r="EX107" s="82"/>
      <c r="EY107" s="82"/>
      <c r="EZ107" s="82"/>
      <c r="FA107" s="82"/>
      <c r="FB107" s="82"/>
      <c r="FC107" s="82"/>
      <c r="FD107" s="82"/>
      <c r="FE107" s="82"/>
      <c r="FF107" s="82"/>
      <c r="FG107" s="82"/>
      <c r="FH107" s="82"/>
      <c r="FI107" s="82"/>
      <c r="FJ107" s="82"/>
      <c r="FK107" s="82"/>
      <c r="FL107" s="82"/>
      <c r="FM107" s="82"/>
      <c r="FN107" s="82"/>
      <c r="FO107" s="82"/>
      <c r="FP107" s="82"/>
      <c r="FQ107" s="82"/>
      <c r="FR107" s="82"/>
      <c r="FS107" s="82"/>
      <c r="FT107" s="82"/>
      <c r="FU107" s="82"/>
      <c r="FV107" s="82"/>
      <c r="FW107" s="82"/>
      <c r="FX107" s="82"/>
      <c r="FY107" s="82"/>
      <c r="FZ107" s="82"/>
      <c r="GA107" s="82"/>
      <c r="GB107" s="82"/>
      <c r="GC107" s="82"/>
      <c r="GD107" s="82"/>
      <c r="GE107" s="82"/>
      <c r="GF107" s="82"/>
      <c r="GG107" s="82"/>
      <c r="GH107" s="82"/>
      <c r="GI107" s="82"/>
      <c r="GJ107" s="82"/>
      <c r="GK107" s="82"/>
      <c r="GL107" s="82"/>
      <c r="GM107" s="82"/>
      <c r="GN107" s="82"/>
      <c r="GO107" s="82"/>
      <c r="GP107" s="82"/>
      <c r="GQ107" s="82"/>
      <c r="GR107" s="82"/>
      <c r="GS107" s="82"/>
      <c r="GT107" s="82"/>
      <c r="GU107" s="82"/>
      <c r="GV107" s="82"/>
      <c r="GW107" s="82"/>
      <c r="GX107" s="82"/>
      <c r="GY107" s="82"/>
      <c r="GZ107" s="82"/>
      <c r="HA107" s="82"/>
      <c r="HB107" s="82"/>
      <c r="HC107" s="82"/>
      <c r="HD107" s="82"/>
      <c r="HE107" s="82"/>
      <c r="HF107" s="82"/>
      <c r="HG107" s="82"/>
      <c r="HH107" s="82"/>
      <c r="HI107" s="82"/>
      <c r="HJ107" s="82"/>
      <c r="HK107" s="82"/>
      <c r="HL107" s="82"/>
      <c r="HM107" s="82"/>
      <c r="HN107" s="82"/>
      <c r="HO107" s="82"/>
      <c r="HP107" s="82"/>
      <c r="HQ107" s="82"/>
      <c r="HR107" s="82"/>
      <c r="HS107" s="82"/>
      <c r="HT107" s="82"/>
      <c r="HU107" s="82"/>
      <c r="HV107" s="82"/>
      <c r="HW107" s="82"/>
      <c r="HX107" s="82"/>
      <c r="HY107" s="82"/>
      <c r="HZ107" s="82"/>
      <c r="IA107" s="82"/>
      <c r="IB107" s="82"/>
      <c r="IC107" s="82"/>
      <c r="ID107" s="82"/>
      <c r="IE107" s="82"/>
      <c r="IF107" s="82"/>
      <c r="IG107" s="82"/>
      <c r="IH107" s="82"/>
      <c r="II107" s="82"/>
      <c r="IJ107" s="82"/>
      <c r="IK107" s="82"/>
      <c r="IL107" s="82"/>
      <c r="IM107" s="82"/>
      <c r="IN107" s="82"/>
    </row>
    <row r="108" spans="1:248" s="73" customFormat="1" ht="17.399999999999999">
      <c r="A108" s="62"/>
      <c r="B108" s="62"/>
      <c r="C108" s="70"/>
      <c r="D108" s="63"/>
      <c r="E108" s="29"/>
      <c r="F108" s="29"/>
      <c r="G108" s="30"/>
      <c r="H108" s="31"/>
      <c r="I108" s="30"/>
      <c r="J108" s="45"/>
      <c r="K108" s="31"/>
      <c r="L108" s="84"/>
      <c r="M108" s="64"/>
      <c r="N108" s="75"/>
      <c r="O108" s="68"/>
      <c r="P108" s="68"/>
      <c r="Q108" s="69"/>
      <c r="R108" s="66"/>
      <c r="S108" s="67"/>
      <c r="T108" s="66"/>
      <c r="U108" s="66"/>
      <c r="V108" s="96"/>
      <c r="W108" s="96"/>
      <c r="X108" s="31"/>
      <c r="Y108" s="25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83"/>
      <c r="AN108" s="83"/>
      <c r="AO108" s="83"/>
      <c r="AP108" s="82"/>
      <c r="AQ108" s="82"/>
      <c r="AR108" s="82"/>
      <c r="AS108" s="82"/>
      <c r="AT108" s="82"/>
      <c r="AU108" s="82"/>
      <c r="AV108" s="82"/>
      <c r="AW108" s="82"/>
      <c r="AX108" s="82"/>
      <c r="AY108" s="82"/>
      <c r="AZ108" s="82"/>
      <c r="BA108" s="82"/>
      <c r="BB108" s="82"/>
      <c r="BC108" s="82"/>
      <c r="BD108" s="82"/>
      <c r="BE108" s="82"/>
      <c r="BF108" s="82"/>
      <c r="BG108" s="82"/>
      <c r="BH108" s="82"/>
      <c r="BI108" s="82"/>
      <c r="BJ108" s="82"/>
      <c r="BK108" s="82"/>
      <c r="BL108" s="82"/>
      <c r="BM108" s="82"/>
      <c r="BN108" s="82"/>
      <c r="BO108" s="82"/>
      <c r="BP108" s="82"/>
      <c r="BQ108" s="82"/>
      <c r="BR108" s="82"/>
      <c r="BS108" s="82"/>
      <c r="BT108" s="82"/>
      <c r="BU108" s="82"/>
      <c r="BV108" s="82"/>
      <c r="BW108" s="82"/>
      <c r="BX108" s="82"/>
      <c r="BY108" s="82"/>
      <c r="BZ108" s="82"/>
      <c r="CA108" s="82"/>
      <c r="CB108" s="82"/>
      <c r="CC108" s="82"/>
      <c r="CD108" s="82"/>
      <c r="CE108" s="82"/>
      <c r="CF108" s="82"/>
      <c r="CG108" s="82"/>
      <c r="CH108" s="82"/>
      <c r="CI108" s="82"/>
      <c r="CJ108" s="82"/>
      <c r="CK108" s="82"/>
      <c r="CL108" s="82"/>
      <c r="CM108" s="82"/>
      <c r="CN108" s="82"/>
      <c r="CO108" s="82"/>
      <c r="CP108" s="82"/>
      <c r="CQ108" s="82"/>
      <c r="CR108" s="82"/>
      <c r="CS108" s="82"/>
      <c r="CT108" s="82"/>
      <c r="CU108" s="82"/>
      <c r="CV108" s="82"/>
      <c r="CW108" s="82"/>
      <c r="CX108" s="82"/>
      <c r="CY108" s="82"/>
      <c r="CZ108" s="82"/>
      <c r="DA108" s="82"/>
      <c r="DB108" s="82"/>
      <c r="DC108" s="82"/>
      <c r="DD108" s="82"/>
      <c r="DE108" s="82"/>
      <c r="DF108" s="82"/>
      <c r="DG108" s="82"/>
      <c r="DH108" s="82"/>
      <c r="DI108" s="82"/>
      <c r="DJ108" s="82"/>
      <c r="DK108" s="82"/>
      <c r="DL108" s="82"/>
      <c r="DM108" s="82"/>
      <c r="DN108" s="82"/>
      <c r="DO108" s="82"/>
      <c r="DP108" s="82"/>
      <c r="DQ108" s="82"/>
      <c r="DR108" s="82"/>
      <c r="DS108" s="82"/>
      <c r="DT108" s="82"/>
      <c r="DU108" s="82"/>
      <c r="DV108" s="82"/>
      <c r="DW108" s="82"/>
      <c r="DX108" s="82"/>
      <c r="DY108" s="82"/>
      <c r="DZ108" s="82"/>
      <c r="EA108" s="82"/>
      <c r="EB108" s="82"/>
      <c r="EC108" s="82"/>
      <c r="ED108" s="82"/>
      <c r="EE108" s="82"/>
      <c r="EF108" s="82"/>
      <c r="EG108" s="82"/>
      <c r="EH108" s="82"/>
      <c r="EI108" s="82"/>
      <c r="EJ108" s="82"/>
      <c r="EK108" s="82"/>
      <c r="EL108" s="82"/>
      <c r="EM108" s="82"/>
      <c r="EN108" s="82"/>
      <c r="EO108" s="82"/>
      <c r="EP108" s="82"/>
      <c r="EQ108" s="82"/>
      <c r="ER108" s="82"/>
      <c r="ES108" s="82"/>
      <c r="ET108" s="82"/>
      <c r="EU108" s="82"/>
      <c r="EV108" s="82"/>
      <c r="EW108" s="82"/>
      <c r="EX108" s="82"/>
      <c r="EY108" s="82"/>
      <c r="EZ108" s="82"/>
      <c r="FA108" s="82"/>
      <c r="FB108" s="82"/>
      <c r="FC108" s="82"/>
      <c r="FD108" s="82"/>
      <c r="FE108" s="82"/>
      <c r="FF108" s="82"/>
      <c r="FG108" s="82"/>
      <c r="FH108" s="82"/>
      <c r="FI108" s="82"/>
      <c r="FJ108" s="82"/>
      <c r="FK108" s="82"/>
      <c r="FL108" s="82"/>
      <c r="FM108" s="82"/>
      <c r="FN108" s="82"/>
      <c r="FO108" s="82"/>
      <c r="FP108" s="82"/>
      <c r="FQ108" s="82"/>
      <c r="FR108" s="82"/>
      <c r="FS108" s="82"/>
      <c r="FT108" s="82"/>
      <c r="FU108" s="82"/>
      <c r="FV108" s="82"/>
      <c r="FW108" s="82"/>
      <c r="FX108" s="82"/>
      <c r="FY108" s="82"/>
      <c r="FZ108" s="82"/>
      <c r="GA108" s="82"/>
      <c r="GB108" s="82"/>
      <c r="GC108" s="82"/>
      <c r="GD108" s="82"/>
      <c r="GE108" s="82"/>
      <c r="GF108" s="82"/>
      <c r="GG108" s="82"/>
      <c r="GH108" s="82"/>
      <c r="GI108" s="82"/>
      <c r="GJ108" s="82"/>
      <c r="GK108" s="82"/>
      <c r="GL108" s="82"/>
      <c r="GM108" s="82"/>
      <c r="GN108" s="82"/>
      <c r="GO108" s="82"/>
      <c r="GP108" s="82"/>
      <c r="GQ108" s="82"/>
      <c r="GR108" s="82"/>
      <c r="GS108" s="82"/>
      <c r="GT108" s="82"/>
      <c r="GU108" s="82"/>
      <c r="GV108" s="82"/>
      <c r="GW108" s="82"/>
      <c r="GX108" s="82"/>
      <c r="GY108" s="82"/>
      <c r="GZ108" s="82"/>
      <c r="HA108" s="82"/>
      <c r="HB108" s="82"/>
      <c r="HC108" s="82"/>
      <c r="HD108" s="82"/>
      <c r="HE108" s="82"/>
      <c r="HF108" s="82"/>
      <c r="HG108" s="82"/>
      <c r="HH108" s="82"/>
      <c r="HI108" s="82"/>
      <c r="HJ108" s="82"/>
      <c r="HK108" s="82"/>
      <c r="HL108" s="82"/>
      <c r="HM108" s="82"/>
      <c r="HN108" s="82"/>
      <c r="HO108" s="82"/>
      <c r="HP108" s="82"/>
      <c r="HQ108" s="82"/>
      <c r="HR108" s="82"/>
      <c r="HS108" s="82"/>
      <c r="HT108" s="82"/>
      <c r="HU108" s="82"/>
      <c r="HV108" s="82"/>
      <c r="HW108" s="82"/>
      <c r="HX108" s="82"/>
      <c r="HY108" s="82"/>
      <c r="HZ108" s="82"/>
      <c r="IA108" s="82"/>
      <c r="IB108" s="82"/>
      <c r="IC108" s="82"/>
      <c r="ID108" s="82"/>
      <c r="IE108" s="82"/>
      <c r="IF108" s="82"/>
      <c r="IG108" s="82"/>
      <c r="IH108" s="82"/>
      <c r="II108" s="82"/>
      <c r="IJ108" s="82"/>
      <c r="IK108" s="82"/>
      <c r="IL108" s="82"/>
      <c r="IM108" s="82"/>
      <c r="IN108" s="82"/>
    </row>
    <row r="109" spans="1:248" s="73" customFormat="1" ht="17.399999999999999">
      <c r="A109" s="62"/>
      <c r="B109" s="62"/>
      <c r="C109" s="70"/>
      <c r="D109" s="63"/>
      <c r="E109" s="29"/>
      <c r="F109" s="29"/>
      <c r="G109" s="30"/>
      <c r="H109" s="31"/>
      <c r="I109" s="30"/>
      <c r="J109" s="45"/>
      <c r="K109" s="31"/>
      <c r="L109" s="84"/>
      <c r="M109" s="64"/>
      <c r="N109" s="75"/>
      <c r="O109" s="68"/>
      <c r="P109" s="68"/>
      <c r="Q109" s="69"/>
      <c r="R109" s="66"/>
      <c r="S109" s="67"/>
      <c r="T109" s="66"/>
      <c r="U109" s="66"/>
      <c r="V109" s="96"/>
      <c r="W109" s="96"/>
      <c r="X109" s="31"/>
      <c r="Y109" s="25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83"/>
      <c r="AN109" s="83"/>
      <c r="AO109" s="83"/>
      <c r="AP109" s="82"/>
      <c r="AQ109" s="82"/>
      <c r="AR109" s="82"/>
      <c r="AS109" s="82"/>
      <c r="AT109" s="82"/>
      <c r="AU109" s="82"/>
      <c r="AV109" s="82"/>
      <c r="AW109" s="82"/>
      <c r="AX109" s="82"/>
      <c r="AY109" s="82"/>
      <c r="AZ109" s="82"/>
      <c r="BA109" s="82"/>
      <c r="BB109" s="82"/>
      <c r="BC109" s="82"/>
      <c r="BD109" s="82"/>
      <c r="BE109" s="82"/>
      <c r="BF109" s="82"/>
      <c r="BG109" s="82"/>
      <c r="BH109" s="82"/>
      <c r="BI109" s="82"/>
      <c r="BJ109" s="82"/>
      <c r="BK109" s="82"/>
      <c r="BL109" s="82"/>
      <c r="BM109" s="82"/>
      <c r="BN109" s="82"/>
      <c r="BO109" s="82"/>
      <c r="BP109" s="82"/>
      <c r="BQ109" s="82"/>
      <c r="BR109" s="82"/>
      <c r="BS109" s="82"/>
      <c r="BT109" s="82"/>
      <c r="BU109" s="82"/>
      <c r="BV109" s="82"/>
      <c r="BW109" s="82"/>
      <c r="BX109" s="82"/>
      <c r="BY109" s="82"/>
      <c r="BZ109" s="82"/>
      <c r="CA109" s="82"/>
      <c r="CB109" s="82"/>
      <c r="CC109" s="82"/>
      <c r="CD109" s="82"/>
      <c r="CE109" s="82"/>
      <c r="CF109" s="82"/>
      <c r="CG109" s="82"/>
      <c r="CH109" s="82"/>
      <c r="CI109" s="82"/>
      <c r="CJ109" s="82"/>
      <c r="CK109" s="82"/>
      <c r="CL109" s="82"/>
      <c r="CM109" s="82"/>
      <c r="CN109" s="82"/>
      <c r="CO109" s="82"/>
      <c r="CP109" s="82"/>
      <c r="CQ109" s="82"/>
      <c r="CR109" s="82"/>
      <c r="CS109" s="82"/>
      <c r="CT109" s="82"/>
      <c r="CU109" s="82"/>
      <c r="CV109" s="82"/>
      <c r="CW109" s="82"/>
      <c r="CX109" s="82"/>
      <c r="CY109" s="82"/>
      <c r="CZ109" s="82"/>
      <c r="DA109" s="82"/>
      <c r="DB109" s="82"/>
      <c r="DC109" s="82"/>
      <c r="DD109" s="82"/>
      <c r="DE109" s="82"/>
      <c r="DF109" s="82"/>
      <c r="DG109" s="82"/>
      <c r="DH109" s="82"/>
      <c r="DI109" s="82"/>
      <c r="DJ109" s="82"/>
      <c r="DK109" s="82"/>
      <c r="DL109" s="82"/>
      <c r="DM109" s="82"/>
      <c r="DN109" s="82"/>
      <c r="DO109" s="82"/>
      <c r="DP109" s="82"/>
      <c r="DQ109" s="82"/>
      <c r="DR109" s="82"/>
      <c r="DS109" s="82"/>
      <c r="DT109" s="82"/>
      <c r="DU109" s="82"/>
      <c r="DV109" s="82"/>
      <c r="DW109" s="82"/>
      <c r="DX109" s="82"/>
      <c r="DY109" s="82"/>
      <c r="DZ109" s="82"/>
      <c r="EA109" s="82"/>
      <c r="EB109" s="82"/>
      <c r="EC109" s="82"/>
      <c r="ED109" s="82"/>
      <c r="EE109" s="82"/>
      <c r="EF109" s="82"/>
      <c r="EG109" s="82"/>
      <c r="EH109" s="82"/>
      <c r="EI109" s="82"/>
      <c r="EJ109" s="82"/>
      <c r="EK109" s="82"/>
      <c r="EL109" s="82"/>
      <c r="EM109" s="82"/>
      <c r="EN109" s="82"/>
      <c r="EO109" s="82"/>
      <c r="EP109" s="82"/>
      <c r="EQ109" s="82"/>
      <c r="ER109" s="82"/>
      <c r="ES109" s="82"/>
      <c r="ET109" s="82"/>
      <c r="EU109" s="82"/>
      <c r="EV109" s="82"/>
      <c r="EW109" s="82"/>
      <c r="EX109" s="82"/>
      <c r="EY109" s="82"/>
      <c r="EZ109" s="82"/>
      <c r="FA109" s="82"/>
      <c r="FB109" s="82"/>
      <c r="FC109" s="82"/>
      <c r="FD109" s="82"/>
      <c r="FE109" s="82"/>
      <c r="FF109" s="82"/>
      <c r="FG109" s="82"/>
      <c r="FH109" s="82"/>
      <c r="FI109" s="82"/>
      <c r="FJ109" s="82"/>
      <c r="FK109" s="82"/>
      <c r="FL109" s="82"/>
      <c r="FM109" s="82"/>
      <c r="FN109" s="82"/>
      <c r="FO109" s="82"/>
      <c r="FP109" s="82"/>
      <c r="FQ109" s="82"/>
      <c r="FR109" s="82"/>
      <c r="FS109" s="82"/>
      <c r="FT109" s="82"/>
      <c r="FU109" s="82"/>
      <c r="FV109" s="82"/>
      <c r="FW109" s="82"/>
      <c r="FX109" s="82"/>
      <c r="FY109" s="82"/>
      <c r="FZ109" s="82"/>
      <c r="GA109" s="82"/>
      <c r="GB109" s="82"/>
      <c r="GC109" s="82"/>
      <c r="GD109" s="82"/>
      <c r="GE109" s="82"/>
      <c r="GF109" s="82"/>
      <c r="GG109" s="82"/>
      <c r="GH109" s="82"/>
      <c r="GI109" s="82"/>
      <c r="GJ109" s="82"/>
      <c r="GK109" s="82"/>
      <c r="GL109" s="82"/>
      <c r="GM109" s="82"/>
      <c r="GN109" s="82"/>
      <c r="GO109" s="82"/>
      <c r="GP109" s="82"/>
      <c r="GQ109" s="82"/>
      <c r="GR109" s="82"/>
      <c r="GS109" s="82"/>
      <c r="GT109" s="82"/>
      <c r="GU109" s="82"/>
      <c r="GV109" s="82"/>
      <c r="GW109" s="82"/>
      <c r="GX109" s="82"/>
      <c r="GY109" s="82"/>
      <c r="GZ109" s="82"/>
      <c r="HA109" s="82"/>
      <c r="HB109" s="82"/>
      <c r="HC109" s="82"/>
      <c r="HD109" s="82"/>
      <c r="HE109" s="82"/>
      <c r="HF109" s="82"/>
      <c r="HG109" s="82"/>
      <c r="HH109" s="82"/>
      <c r="HI109" s="82"/>
      <c r="HJ109" s="82"/>
      <c r="HK109" s="82"/>
      <c r="HL109" s="82"/>
      <c r="HM109" s="82"/>
      <c r="HN109" s="82"/>
      <c r="HO109" s="82"/>
      <c r="HP109" s="82"/>
      <c r="HQ109" s="82"/>
      <c r="HR109" s="82"/>
      <c r="HS109" s="82"/>
      <c r="HT109" s="82"/>
      <c r="HU109" s="82"/>
      <c r="HV109" s="82"/>
      <c r="HW109" s="82"/>
      <c r="HX109" s="82"/>
      <c r="HY109" s="82"/>
      <c r="HZ109" s="82"/>
      <c r="IA109" s="82"/>
      <c r="IB109" s="82"/>
      <c r="IC109" s="82"/>
      <c r="ID109" s="82"/>
      <c r="IE109" s="82"/>
      <c r="IF109" s="82"/>
      <c r="IG109" s="82"/>
      <c r="IH109" s="82"/>
      <c r="II109" s="82"/>
      <c r="IJ109" s="82"/>
      <c r="IK109" s="82"/>
      <c r="IL109" s="82"/>
      <c r="IM109" s="82"/>
      <c r="IN109" s="82"/>
    </row>
    <row r="110" spans="1:248" s="73" customFormat="1" ht="17.399999999999999">
      <c r="A110" s="62"/>
      <c r="B110" s="62"/>
      <c r="C110" s="70"/>
      <c r="D110" s="63"/>
      <c r="E110" s="29"/>
      <c r="F110" s="29"/>
      <c r="G110" s="30"/>
      <c r="H110" s="31"/>
      <c r="I110" s="30"/>
      <c r="J110" s="45"/>
      <c r="K110" s="31"/>
      <c r="L110" s="84"/>
      <c r="M110" s="64"/>
      <c r="N110" s="75"/>
      <c r="O110" s="68"/>
      <c r="P110" s="68"/>
      <c r="Q110" s="69"/>
      <c r="R110" s="66"/>
      <c r="S110" s="67"/>
      <c r="T110" s="66"/>
      <c r="U110" s="66"/>
      <c r="V110" s="96"/>
      <c r="W110" s="96"/>
      <c r="X110" s="31"/>
      <c r="Y110" s="25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83"/>
      <c r="AN110" s="83"/>
      <c r="AO110" s="83"/>
      <c r="AP110" s="82"/>
      <c r="AQ110" s="82"/>
      <c r="AR110" s="82"/>
      <c r="AS110" s="82"/>
      <c r="AT110" s="82"/>
      <c r="AU110" s="82"/>
      <c r="AV110" s="82"/>
      <c r="AW110" s="82"/>
      <c r="AX110" s="82"/>
      <c r="AY110" s="82"/>
      <c r="AZ110" s="82"/>
      <c r="BA110" s="82"/>
      <c r="BB110" s="82"/>
      <c r="BC110" s="82"/>
      <c r="BD110" s="82"/>
      <c r="BE110" s="82"/>
      <c r="BF110" s="82"/>
      <c r="BG110" s="82"/>
      <c r="BH110" s="82"/>
      <c r="BI110" s="82"/>
      <c r="BJ110" s="82"/>
      <c r="BK110" s="82"/>
      <c r="BL110" s="82"/>
      <c r="BM110" s="82"/>
      <c r="BN110" s="82"/>
      <c r="BO110" s="82"/>
      <c r="BP110" s="82"/>
      <c r="BQ110" s="82"/>
      <c r="BR110" s="82"/>
      <c r="BS110" s="82"/>
      <c r="BT110" s="82"/>
      <c r="BU110" s="82"/>
      <c r="BV110" s="82"/>
      <c r="BW110" s="82"/>
      <c r="BX110" s="82"/>
      <c r="BY110" s="82"/>
      <c r="BZ110" s="82"/>
      <c r="CA110" s="82"/>
      <c r="CB110" s="82"/>
      <c r="CC110" s="82"/>
      <c r="CD110" s="82"/>
      <c r="CE110" s="82"/>
      <c r="CF110" s="82"/>
      <c r="CG110" s="82"/>
      <c r="CH110" s="82"/>
      <c r="CI110" s="82"/>
      <c r="CJ110" s="82"/>
      <c r="CK110" s="82"/>
      <c r="CL110" s="82"/>
      <c r="CM110" s="82"/>
      <c r="CN110" s="82"/>
      <c r="CO110" s="82"/>
      <c r="CP110" s="82"/>
      <c r="CQ110" s="82"/>
      <c r="CR110" s="82"/>
      <c r="CS110" s="82"/>
      <c r="CT110" s="82"/>
      <c r="CU110" s="82"/>
      <c r="CV110" s="82"/>
      <c r="CW110" s="82"/>
      <c r="CX110" s="82"/>
      <c r="CY110" s="82"/>
      <c r="CZ110" s="82"/>
      <c r="DA110" s="82"/>
      <c r="DB110" s="82"/>
      <c r="DC110" s="82"/>
      <c r="DD110" s="82"/>
      <c r="DE110" s="82"/>
      <c r="DF110" s="82"/>
      <c r="DG110" s="82"/>
      <c r="DH110" s="82"/>
      <c r="DI110" s="82"/>
      <c r="DJ110" s="82"/>
      <c r="DK110" s="82"/>
      <c r="DL110" s="82"/>
      <c r="DM110" s="82"/>
      <c r="DN110" s="82"/>
      <c r="DO110" s="82"/>
      <c r="DP110" s="82"/>
      <c r="DQ110" s="82"/>
      <c r="DR110" s="82"/>
      <c r="DS110" s="82"/>
      <c r="DT110" s="82"/>
      <c r="DU110" s="82"/>
      <c r="DV110" s="82"/>
      <c r="DW110" s="82"/>
      <c r="DX110" s="82"/>
      <c r="DY110" s="82"/>
      <c r="DZ110" s="82"/>
      <c r="EA110" s="82"/>
      <c r="EB110" s="82"/>
      <c r="EC110" s="82"/>
      <c r="ED110" s="82"/>
      <c r="EE110" s="82"/>
      <c r="EF110" s="82"/>
      <c r="EG110" s="82"/>
      <c r="EH110" s="82"/>
      <c r="EI110" s="82"/>
      <c r="EJ110" s="82"/>
      <c r="EK110" s="82"/>
      <c r="EL110" s="82"/>
      <c r="EM110" s="82"/>
      <c r="EN110" s="82"/>
      <c r="EO110" s="82"/>
      <c r="EP110" s="82"/>
      <c r="EQ110" s="82"/>
      <c r="ER110" s="82"/>
      <c r="ES110" s="82"/>
      <c r="ET110" s="82"/>
      <c r="EU110" s="82"/>
      <c r="EV110" s="82"/>
      <c r="EW110" s="82"/>
      <c r="EX110" s="82"/>
      <c r="EY110" s="82"/>
      <c r="EZ110" s="82"/>
      <c r="FA110" s="82"/>
      <c r="FB110" s="82"/>
      <c r="FC110" s="82"/>
      <c r="FD110" s="82"/>
      <c r="FE110" s="82"/>
      <c r="FF110" s="82"/>
      <c r="FG110" s="82"/>
      <c r="FH110" s="82"/>
      <c r="FI110" s="82"/>
      <c r="FJ110" s="82"/>
      <c r="FK110" s="82"/>
      <c r="FL110" s="82"/>
      <c r="FM110" s="82"/>
      <c r="FN110" s="82"/>
      <c r="FO110" s="82"/>
      <c r="FP110" s="82"/>
      <c r="FQ110" s="82"/>
      <c r="FR110" s="82"/>
      <c r="FS110" s="82"/>
      <c r="FT110" s="82"/>
      <c r="FU110" s="82"/>
      <c r="FV110" s="82"/>
      <c r="FW110" s="82"/>
      <c r="FX110" s="82"/>
      <c r="FY110" s="82"/>
      <c r="FZ110" s="82"/>
      <c r="GA110" s="82"/>
      <c r="GB110" s="82"/>
      <c r="GC110" s="82"/>
      <c r="GD110" s="82"/>
      <c r="GE110" s="82"/>
      <c r="GF110" s="82"/>
      <c r="GG110" s="82"/>
      <c r="GH110" s="82"/>
      <c r="GI110" s="82"/>
      <c r="GJ110" s="82"/>
      <c r="GK110" s="82"/>
      <c r="GL110" s="82"/>
      <c r="GM110" s="82"/>
      <c r="GN110" s="82"/>
      <c r="GO110" s="82"/>
      <c r="GP110" s="82"/>
      <c r="GQ110" s="82"/>
      <c r="GR110" s="82"/>
      <c r="GS110" s="82"/>
      <c r="GT110" s="82"/>
      <c r="GU110" s="82"/>
      <c r="GV110" s="82"/>
      <c r="GW110" s="82"/>
      <c r="GX110" s="82"/>
      <c r="GY110" s="82"/>
      <c r="GZ110" s="82"/>
      <c r="HA110" s="82"/>
      <c r="HB110" s="82"/>
      <c r="HC110" s="82"/>
      <c r="HD110" s="82"/>
      <c r="HE110" s="82"/>
      <c r="HF110" s="82"/>
      <c r="HG110" s="82"/>
      <c r="HH110" s="82"/>
      <c r="HI110" s="82"/>
      <c r="HJ110" s="82"/>
      <c r="HK110" s="82"/>
      <c r="HL110" s="82"/>
      <c r="HM110" s="82"/>
      <c r="HN110" s="82"/>
      <c r="HO110" s="82"/>
      <c r="HP110" s="82"/>
      <c r="HQ110" s="82"/>
      <c r="HR110" s="82"/>
      <c r="HS110" s="82"/>
      <c r="HT110" s="82"/>
      <c r="HU110" s="82"/>
      <c r="HV110" s="82"/>
      <c r="HW110" s="82"/>
      <c r="HX110" s="82"/>
      <c r="HY110" s="82"/>
      <c r="HZ110" s="82"/>
      <c r="IA110" s="82"/>
      <c r="IB110" s="82"/>
      <c r="IC110" s="82"/>
      <c r="ID110" s="82"/>
      <c r="IE110" s="82"/>
      <c r="IF110" s="82"/>
      <c r="IG110" s="82"/>
      <c r="IH110" s="82"/>
      <c r="II110" s="82"/>
      <c r="IJ110" s="82"/>
      <c r="IK110" s="82"/>
      <c r="IL110" s="82"/>
      <c r="IM110" s="82"/>
      <c r="IN110" s="82"/>
    </row>
    <row r="111" spans="1:248" s="73" customFormat="1" ht="17.399999999999999">
      <c r="A111" s="62"/>
      <c r="B111" s="62"/>
      <c r="C111" s="70"/>
      <c r="D111" s="63"/>
      <c r="E111" s="29"/>
      <c r="F111" s="29"/>
      <c r="G111" s="30"/>
      <c r="H111" s="31"/>
      <c r="I111" s="30"/>
      <c r="J111" s="45"/>
      <c r="K111" s="31"/>
      <c r="L111" s="84"/>
      <c r="M111" s="64"/>
      <c r="N111" s="75"/>
      <c r="O111" s="68"/>
      <c r="P111" s="68"/>
      <c r="Q111" s="69"/>
      <c r="R111" s="66"/>
      <c r="S111" s="67"/>
      <c r="T111" s="66"/>
      <c r="U111" s="66"/>
      <c r="V111" s="96"/>
      <c r="W111" s="96"/>
      <c r="X111" s="31"/>
      <c r="Y111" s="25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83"/>
      <c r="AN111" s="83"/>
      <c r="AO111" s="83"/>
      <c r="AP111" s="82"/>
      <c r="AQ111" s="82"/>
      <c r="AR111" s="82"/>
      <c r="AS111" s="82"/>
      <c r="AT111" s="82"/>
      <c r="AU111" s="82"/>
      <c r="AV111" s="82"/>
      <c r="AW111" s="82"/>
      <c r="AX111" s="82"/>
      <c r="AY111" s="82"/>
      <c r="AZ111" s="82"/>
      <c r="BA111" s="82"/>
      <c r="BB111" s="82"/>
      <c r="BC111" s="82"/>
      <c r="BD111" s="82"/>
      <c r="BE111" s="82"/>
      <c r="BF111" s="82"/>
      <c r="BG111" s="82"/>
      <c r="BH111" s="82"/>
      <c r="BI111" s="82"/>
      <c r="BJ111" s="82"/>
      <c r="BK111" s="82"/>
      <c r="BL111" s="82"/>
      <c r="BM111" s="82"/>
      <c r="BN111" s="82"/>
      <c r="BO111" s="82"/>
      <c r="BP111" s="82"/>
      <c r="BQ111" s="82"/>
      <c r="BR111" s="82"/>
      <c r="BS111" s="82"/>
      <c r="BT111" s="82"/>
      <c r="BU111" s="82"/>
      <c r="BV111" s="82"/>
      <c r="BW111" s="82"/>
      <c r="BX111" s="82"/>
      <c r="BY111" s="82"/>
      <c r="BZ111" s="82"/>
      <c r="CA111" s="82"/>
      <c r="CB111" s="82"/>
      <c r="CC111" s="82"/>
      <c r="CD111" s="82"/>
      <c r="CE111" s="82"/>
      <c r="CF111" s="82"/>
      <c r="CG111" s="82"/>
      <c r="CH111" s="82"/>
      <c r="CI111" s="82"/>
      <c r="CJ111" s="82"/>
      <c r="CK111" s="82"/>
      <c r="CL111" s="82"/>
      <c r="CM111" s="82"/>
      <c r="CN111" s="82"/>
      <c r="CO111" s="82"/>
      <c r="CP111" s="82"/>
      <c r="CQ111" s="82"/>
      <c r="CR111" s="82"/>
      <c r="CS111" s="82"/>
      <c r="CT111" s="82"/>
      <c r="CU111" s="82"/>
      <c r="CV111" s="82"/>
      <c r="CW111" s="82"/>
      <c r="CX111" s="82"/>
      <c r="CY111" s="82"/>
      <c r="CZ111" s="82"/>
      <c r="DA111" s="82"/>
      <c r="DB111" s="82"/>
      <c r="DC111" s="82"/>
      <c r="DD111" s="82"/>
      <c r="DE111" s="82"/>
      <c r="DF111" s="82"/>
      <c r="DG111" s="82"/>
      <c r="DH111" s="82"/>
      <c r="DI111" s="82"/>
      <c r="DJ111" s="82"/>
      <c r="DK111" s="82"/>
      <c r="DL111" s="82"/>
      <c r="DM111" s="82"/>
      <c r="DN111" s="82"/>
      <c r="DO111" s="82"/>
      <c r="DP111" s="82"/>
      <c r="DQ111" s="82"/>
      <c r="DR111" s="82"/>
      <c r="DS111" s="82"/>
      <c r="DT111" s="82"/>
      <c r="DU111" s="82"/>
      <c r="DV111" s="82"/>
      <c r="DW111" s="82"/>
      <c r="DX111" s="82"/>
      <c r="DY111" s="82"/>
      <c r="DZ111" s="82"/>
      <c r="EA111" s="82"/>
      <c r="EB111" s="82"/>
      <c r="EC111" s="82"/>
      <c r="ED111" s="82"/>
      <c r="EE111" s="82"/>
      <c r="EF111" s="82"/>
      <c r="EG111" s="82"/>
      <c r="EH111" s="82"/>
      <c r="EI111" s="82"/>
      <c r="EJ111" s="82"/>
      <c r="EK111" s="82"/>
      <c r="EL111" s="82"/>
      <c r="EM111" s="82"/>
      <c r="EN111" s="82"/>
      <c r="EO111" s="82"/>
      <c r="EP111" s="82"/>
      <c r="EQ111" s="82"/>
      <c r="ER111" s="82"/>
      <c r="ES111" s="82"/>
      <c r="ET111" s="82"/>
      <c r="EU111" s="82"/>
      <c r="EV111" s="82"/>
      <c r="EW111" s="82"/>
      <c r="EX111" s="82"/>
      <c r="EY111" s="82"/>
      <c r="EZ111" s="82"/>
      <c r="FA111" s="82"/>
      <c r="FB111" s="82"/>
      <c r="FC111" s="82"/>
      <c r="FD111" s="82"/>
      <c r="FE111" s="82"/>
      <c r="FF111" s="82"/>
      <c r="FG111" s="82"/>
      <c r="FH111" s="82"/>
      <c r="FI111" s="82"/>
      <c r="FJ111" s="82"/>
      <c r="FK111" s="82"/>
      <c r="FL111" s="82"/>
      <c r="FM111" s="82"/>
      <c r="FN111" s="82"/>
      <c r="FO111" s="82"/>
      <c r="FP111" s="82"/>
      <c r="FQ111" s="82"/>
      <c r="FR111" s="82"/>
      <c r="FS111" s="82"/>
      <c r="FT111" s="82"/>
      <c r="FU111" s="82"/>
      <c r="FV111" s="82"/>
      <c r="FW111" s="82"/>
      <c r="FX111" s="82"/>
      <c r="FY111" s="82"/>
      <c r="FZ111" s="82"/>
      <c r="GA111" s="82"/>
      <c r="GB111" s="82"/>
      <c r="GC111" s="82"/>
      <c r="GD111" s="82"/>
      <c r="GE111" s="82"/>
      <c r="GF111" s="82"/>
      <c r="GG111" s="82"/>
      <c r="GH111" s="82"/>
      <c r="GI111" s="82"/>
      <c r="GJ111" s="82"/>
      <c r="GK111" s="82"/>
      <c r="GL111" s="82"/>
      <c r="GM111" s="82"/>
      <c r="GN111" s="82"/>
      <c r="GO111" s="82"/>
      <c r="GP111" s="82"/>
      <c r="GQ111" s="82"/>
      <c r="GR111" s="82"/>
      <c r="GS111" s="82"/>
      <c r="GT111" s="82"/>
      <c r="GU111" s="82"/>
      <c r="GV111" s="82"/>
      <c r="GW111" s="82"/>
      <c r="GX111" s="82"/>
      <c r="GY111" s="82"/>
      <c r="GZ111" s="82"/>
      <c r="HA111" s="82"/>
      <c r="HB111" s="82"/>
      <c r="HC111" s="82"/>
      <c r="HD111" s="82"/>
      <c r="HE111" s="82"/>
      <c r="HF111" s="82"/>
      <c r="HG111" s="82"/>
      <c r="HH111" s="82"/>
      <c r="HI111" s="82"/>
      <c r="HJ111" s="82"/>
      <c r="HK111" s="82"/>
      <c r="HL111" s="82"/>
      <c r="HM111" s="82"/>
      <c r="HN111" s="82"/>
      <c r="HO111" s="82"/>
      <c r="HP111" s="82"/>
      <c r="HQ111" s="82"/>
      <c r="HR111" s="82"/>
      <c r="HS111" s="82"/>
      <c r="HT111" s="82"/>
      <c r="HU111" s="82"/>
      <c r="HV111" s="82"/>
      <c r="HW111" s="82"/>
      <c r="HX111" s="82"/>
      <c r="HY111" s="82"/>
      <c r="HZ111" s="82"/>
      <c r="IA111" s="82"/>
      <c r="IB111" s="82"/>
      <c r="IC111" s="82"/>
      <c r="ID111" s="82"/>
      <c r="IE111" s="82"/>
      <c r="IF111" s="82"/>
      <c r="IG111" s="82"/>
      <c r="IH111" s="82"/>
      <c r="II111" s="82"/>
      <c r="IJ111" s="82"/>
      <c r="IK111" s="82"/>
      <c r="IL111" s="82"/>
      <c r="IM111" s="82"/>
      <c r="IN111" s="82"/>
    </row>
    <row r="112" spans="1:248" s="73" customFormat="1" ht="17.399999999999999">
      <c r="A112" s="62"/>
      <c r="B112" s="62"/>
      <c r="C112" s="70"/>
      <c r="D112" s="63"/>
      <c r="E112" s="29"/>
      <c r="F112" s="29"/>
      <c r="G112" s="30"/>
      <c r="H112" s="31"/>
      <c r="I112" s="30"/>
      <c r="J112" s="29"/>
      <c r="K112" s="31"/>
      <c r="L112" s="32"/>
      <c r="M112" s="30"/>
      <c r="N112" s="74"/>
      <c r="O112" s="34"/>
      <c r="P112" s="34"/>
      <c r="Q112" s="35"/>
      <c r="R112" s="31"/>
      <c r="S112" s="32"/>
      <c r="T112" s="31"/>
      <c r="U112" s="31"/>
      <c r="V112" s="96"/>
      <c r="W112" s="96"/>
      <c r="X112" s="31"/>
      <c r="Y112" s="25"/>
      <c r="Z112" s="1" t="str">
        <f>IF(P112=300,Q112,"")</f>
        <v/>
      </c>
      <c r="AA112" s="1" t="str">
        <f>IF(P112=375,Q112,"")</f>
        <v/>
      </c>
      <c r="AB112" s="1" t="str">
        <f>IF(P112=450,Q112,"")</f>
        <v/>
      </c>
      <c r="AC112" s="1" t="str">
        <f>IF(P112=525,Q112,"")</f>
        <v/>
      </c>
      <c r="AD112" s="1" t="str">
        <f>IF(P112=600,Q112,"")</f>
        <v/>
      </c>
      <c r="AE112" s="1" t="str">
        <f>IF(P112=675,Q112,"")</f>
        <v/>
      </c>
      <c r="AF112" s="1" t="str">
        <f>IF(P112=750,Q112,"")</f>
        <v/>
      </c>
      <c r="AG112" s="1" t="str">
        <f>IF(P112=825,Q112,"")</f>
        <v/>
      </c>
      <c r="AH112" s="1" t="str">
        <f>IF(P112=900,Q112,"")</f>
        <v/>
      </c>
      <c r="AI112" s="1" t="str">
        <f>IF(P112=1050,Q112,"")</f>
        <v/>
      </c>
      <c r="AJ112" s="1" t="str">
        <f>IF(P112=1200,Q112,"")</f>
        <v/>
      </c>
      <c r="AK112" s="1" t="str">
        <f>IF(P112=1400,Q112,"")</f>
        <v/>
      </c>
      <c r="AL112" s="1"/>
      <c r="AM112" s="83"/>
      <c r="AN112" s="83"/>
      <c r="AO112" s="83"/>
      <c r="AP112" s="82"/>
      <c r="AQ112" s="82"/>
      <c r="AR112" s="82"/>
      <c r="AS112" s="82"/>
      <c r="AT112" s="82"/>
      <c r="AU112" s="82"/>
      <c r="AV112" s="82"/>
      <c r="AW112" s="82"/>
      <c r="AX112" s="82"/>
      <c r="AY112" s="82"/>
      <c r="AZ112" s="82"/>
      <c r="BA112" s="82"/>
      <c r="BB112" s="82"/>
      <c r="BC112" s="82"/>
      <c r="BD112" s="82"/>
      <c r="BE112" s="82"/>
      <c r="BF112" s="82"/>
      <c r="BG112" s="82"/>
      <c r="BH112" s="82"/>
      <c r="BI112" s="82"/>
      <c r="BJ112" s="82"/>
      <c r="BK112" s="82"/>
      <c r="BL112" s="82"/>
      <c r="BM112" s="82"/>
      <c r="BN112" s="82"/>
      <c r="BO112" s="82"/>
      <c r="BP112" s="82"/>
      <c r="BQ112" s="82"/>
      <c r="BR112" s="82"/>
      <c r="BS112" s="82"/>
      <c r="BT112" s="82"/>
      <c r="BU112" s="82"/>
      <c r="BV112" s="82"/>
      <c r="BW112" s="82"/>
      <c r="BX112" s="82"/>
      <c r="BY112" s="82"/>
      <c r="BZ112" s="82"/>
      <c r="CA112" s="82"/>
      <c r="CB112" s="82"/>
      <c r="CC112" s="82"/>
      <c r="CD112" s="82"/>
      <c r="CE112" s="82"/>
      <c r="CF112" s="82"/>
      <c r="CG112" s="82"/>
      <c r="CH112" s="82"/>
      <c r="CI112" s="82"/>
      <c r="CJ112" s="82"/>
      <c r="CK112" s="82"/>
      <c r="CL112" s="82"/>
      <c r="CM112" s="82"/>
      <c r="CN112" s="82"/>
      <c r="CO112" s="82"/>
      <c r="CP112" s="82"/>
      <c r="CQ112" s="82"/>
      <c r="CR112" s="82"/>
      <c r="CS112" s="82"/>
      <c r="CT112" s="82"/>
      <c r="CU112" s="82"/>
      <c r="CV112" s="82"/>
      <c r="CW112" s="82"/>
      <c r="CX112" s="82"/>
      <c r="CY112" s="82"/>
      <c r="CZ112" s="82"/>
      <c r="DA112" s="82"/>
      <c r="DB112" s="82"/>
      <c r="DC112" s="82"/>
      <c r="DD112" s="82"/>
      <c r="DE112" s="82"/>
      <c r="DF112" s="82"/>
      <c r="DG112" s="82"/>
      <c r="DH112" s="82"/>
      <c r="DI112" s="82"/>
      <c r="DJ112" s="82"/>
      <c r="DK112" s="82"/>
      <c r="DL112" s="82"/>
      <c r="DM112" s="82"/>
      <c r="DN112" s="82"/>
      <c r="DO112" s="82"/>
      <c r="DP112" s="82"/>
      <c r="DQ112" s="82"/>
      <c r="DR112" s="82"/>
      <c r="DS112" s="82"/>
      <c r="DT112" s="82"/>
      <c r="DU112" s="82"/>
      <c r="DV112" s="82"/>
      <c r="DW112" s="82"/>
      <c r="DX112" s="82"/>
      <c r="DY112" s="82"/>
      <c r="DZ112" s="82"/>
      <c r="EA112" s="82"/>
      <c r="EB112" s="82"/>
      <c r="EC112" s="82"/>
      <c r="ED112" s="82"/>
      <c r="EE112" s="82"/>
      <c r="EF112" s="82"/>
      <c r="EG112" s="82"/>
      <c r="EH112" s="82"/>
      <c r="EI112" s="82"/>
      <c r="EJ112" s="82"/>
      <c r="EK112" s="82"/>
      <c r="EL112" s="82"/>
      <c r="EM112" s="82"/>
      <c r="EN112" s="82"/>
      <c r="EO112" s="82"/>
      <c r="EP112" s="82"/>
      <c r="EQ112" s="82"/>
      <c r="ER112" s="82"/>
      <c r="ES112" s="82"/>
      <c r="ET112" s="82"/>
      <c r="EU112" s="82"/>
      <c r="EV112" s="82"/>
      <c r="EW112" s="82"/>
      <c r="EX112" s="82"/>
      <c r="EY112" s="82"/>
      <c r="EZ112" s="82"/>
      <c r="FA112" s="82"/>
      <c r="FB112" s="82"/>
      <c r="FC112" s="82"/>
      <c r="FD112" s="82"/>
      <c r="FE112" s="82"/>
      <c r="FF112" s="82"/>
      <c r="FG112" s="82"/>
      <c r="FH112" s="82"/>
      <c r="FI112" s="82"/>
      <c r="FJ112" s="82"/>
      <c r="FK112" s="82"/>
      <c r="FL112" s="82"/>
      <c r="FM112" s="82"/>
      <c r="FN112" s="82"/>
      <c r="FO112" s="82"/>
      <c r="FP112" s="82"/>
      <c r="FQ112" s="82"/>
      <c r="FR112" s="82"/>
      <c r="FS112" s="82"/>
      <c r="FT112" s="82"/>
      <c r="FU112" s="82"/>
      <c r="FV112" s="82"/>
      <c r="FW112" s="82"/>
      <c r="FX112" s="82"/>
      <c r="FY112" s="82"/>
      <c r="FZ112" s="82"/>
      <c r="GA112" s="82"/>
      <c r="GB112" s="82"/>
      <c r="GC112" s="82"/>
      <c r="GD112" s="82"/>
      <c r="GE112" s="82"/>
      <c r="GF112" s="82"/>
      <c r="GG112" s="82"/>
      <c r="GH112" s="82"/>
      <c r="GI112" s="82"/>
      <c r="GJ112" s="82"/>
      <c r="GK112" s="82"/>
      <c r="GL112" s="82"/>
      <c r="GM112" s="82"/>
      <c r="GN112" s="82"/>
      <c r="GO112" s="82"/>
      <c r="GP112" s="82"/>
      <c r="GQ112" s="82"/>
      <c r="GR112" s="82"/>
      <c r="GS112" s="82"/>
      <c r="GT112" s="82"/>
      <c r="GU112" s="82"/>
      <c r="GV112" s="82"/>
      <c r="GW112" s="82"/>
      <c r="GX112" s="82"/>
      <c r="GY112" s="82"/>
      <c r="GZ112" s="82"/>
      <c r="HA112" s="82"/>
      <c r="HB112" s="82"/>
      <c r="HC112" s="82"/>
      <c r="HD112" s="82"/>
      <c r="HE112" s="82"/>
      <c r="HF112" s="82"/>
      <c r="HG112" s="82"/>
      <c r="HH112" s="82"/>
      <c r="HI112" s="82"/>
      <c r="HJ112" s="82"/>
      <c r="HK112" s="82"/>
      <c r="HL112" s="82"/>
      <c r="HM112" s="82"/>
      <c r="HN112" s="82"/>
      <c r="HO112" s="82"/>
      <c r="HP112" s="82"/>
      <c r="HQ112" s="82"/>
      <c r="HR112" s="82"/>
      <c r="HS112" s="82"/>
      <c r="HT112" s="82"/>
      <c r="HU112" s="82"/>
      <c r="HV112" s="82"/>
      <c r="HW112" s="82"/>
      <c r="HX112" s="82"/>
      <c r="HY112" s="82"/>
      <c r="HZ112" s="82"/>
      <c r="IA112" s="82"/>
      <c r="IB112" s="82"/>
      <c r="IC112" s="82"/>
      <c r="ID112" s="82"/>
      <c r="IE112" s="82"/>
      <c r="IF112" s="82"/>
      <c r="IG112" s="82"/>
      <c r="IH112" s="82"/>
      <c r="II112" s="82"/>
      <c r="IJ112" s="82"/>
      <c r="IK112" s="82"/>
      <c r="IL112" s="82"/>
      <c r="IM112" s="82"/>
      <c r="IN112" s="82"/>
    </row>
    <row r="113" spans="1:248" s="87" customFormat="1" ht="17.399999999999999">
      <c r="A113" s="62"/>
      <c r="B113" s="62"/>
      <c r="C113" s="70"/>
      <c r="D113" s="63"/>
      <c r="E113" s="62"/>
      <c r="F113" s="62"/>
      <c r="G113" s="65"/>
      <c r="H113" s="66"/>
      <c r="I113" s="64"/>
      <c r="J113" s="65"/>
      <c r="K113" s="66"/>
      <c r="L113" s="67"/>
      <c r="M113" s="64"/>
      <c r="N113" s="75"/>
      <c r="O113" s="68"/>
      <c r="P113" s="68"/>
      <c r="Q113" s="69"/>
      <c r="R113" s="66"/>
      <c r="S113" s="67"/>
      <c r="T113" s="66"/>
      <c r="U113" s="66"/>
      <c r="V113" s="96"/>
      <c r="W113" s="96"/>
      <c r="X113" s="66"/>
      <c r="Y113" s="25"/>
      <c r="Z113" s="1" t="str">
        <f t="shared" ref="Z113:Z141" si="36">IF(P113=300,Q113,"")</f>
        <v/>
      </c>
      <c r="AA113" s="1" t="str">
        <f t="shared" ref="AA113:AA141" si="37">IF(P113=375,Q113,"")</f>
        <v/>
      </c>
      <c r="AB113" s="1" t="str">
        <f t="shared" ref="AB113:AB141" si="38">IF(P113=450,Q113,"")</f>
        <v/>
      </c>
      <c r="AC113" s="1" t="str">
        <f t="shared" ref="AC113:AC141" si="39">IF(P113=525,Q113,"")</f>
        <v/>
      </c>
      <c r="AD113" s="1" t="str">
        <f t="shared" ref="AD113:AD141" si="40">IF(P113=600,Q113,"")</f>
        <v/>
      </c>
      <c r="AE113" s="1" t="str">
        <f t="shared" ref="AE113:AE141" si="41">IF(P113=675,Q113,"")</f>
        <v/>
      </c>
      <c r="AF113" s="1" t="str">
        <f t="shared" ref="AF113:AF141" si="42">IF(P113=750,Q113,"")</f>
        <v/>
      </c>
      <c r="AG113" s="1" t="str">
        <f t="shared" ref="AG113:AG141" si="43">IF(P113=825,Q113,"")</f>
        <v/>
      </c>
      <c r="AH113" s="1" t="str">
        <f t="shared" ref="AH113:AH141" si="44">IF(P113=900,Q113,"")</f>
        <v/>
      </c>
      <c r="AI113" s="1" t="str">
        <f t="shared" ref="AI113:AI141" si="45">IF(P113=1050,Q113,"")</f>
        <v/>
      </c>
      <c r="AJ113" s="1" t="str">
        <f t="shared" ref="AJ113:AJ141" si="46">IF(P113=1200,Q113,"")</f>
        <v/>
      </c>
      <c r="AK113" s="1" t="str">
        <f t="shared" ref="AK113:AK141" si="47">IF(P113=1400,Q113,"")</f>
        <v/>
      </c>
      <c r="AL113" s="1"/>
      <c r="AM113" s="85"/>
      <c r="AN113" s="85"/>
      <c r="AO113" s="85"/>
      <c r="AP113" s="86"/>
      <c r="AQ113" s="86"/>
      <c r="AR113" s="86"/>
      <c r="AS113" s="86"/>
      <c r="AT113" s="86"/>
      <c r="AU113" s="86"/>
      <c r="AV113" s="86"/>
      <c r="AW113" s="86"/>
      <c r="AX113" s="86"/>
      <c r="AY113" s="86"/>
      <c r="AZ113" s="86"/>
      <c r="BA113" s="86"/>
      <c r="BB113" s="86"/>
      <c r="BC113" s="86"/>
      <c r="BD113" s="86"/>
      <c r="BE113" s="86"/>
      <c r="BF113" s="86"/>
      <c r="BG113" s="86"/>
      <c r="BH113" s="86"/>
      <c r="BI113" s="86"/>
      <c r="BJ113" s="86"/>
      <c r="BK113" s="86"/>
      <c r="BL113" s="86"/>
      <c r="BM113" s="86"/>
      <c r="BN113" s="86"/>
      <c r="BO113" s="86"/>
      <c r="BP113" s="86"/>
      <c r="BQ113" s="86"/>
      <c r="BR113" s="86"/>
      <c r="BS113" s="86"/>
      <c r="BT113" s="86"/>
      <c r="BU113" s="86"/>
      <c r="BV113" s="86"/>
      <c r="BW113" s="86"/>
      <c r="BX113" s="86"/>
      <c r="BY113" s="86"/>
      <c r="BZ113" s="86"/>
      <c r="CA113" s="86"/>
      <c r="CB113" s="86"/>
      <c r="CC113" s="86"/>
      <c r="CD113" s="86"/>
      <c r="CE113" s="86"/>
      <c r="CF113" s="86"/>
      <c r="CG113" s="86"/>
      <c r="CH113" s="86"/>
      <c r="CI113" s="86"/>
      <c r="CJ113" s="86"/>
      <c r="CK113" s="86"/>
      <c r="CL113" s="86"/>
      <c r="CM113" s="86"/>
      <c r="CN113" s="86"/>
      <c r="CO113" s="86"/>
      <c r="CP113" s="86"/>
      <c r="CQ113" s="86"/>
      <c r="CR113" s="86"/>
      <c r="CS113" s="86"/>
      <c r="CT113" s="86"/>
      <c r="CU113" s="86"/>
      <c r="CV113" s="86"/>
      <c r="CW113" s="86"/>
      <c r="CX113" s="86"/>
      <c r="CY113" s="86"/>
      <c r="CZ113" s="86"/>
      <c r="DA113" s="86"/>
      <c r="DB113" s="86"/>
      <c r="DC113" s="86"/>
      <c r="DD113" s="86"/>
      <c r="DE113" s="86"/>
      <c r="DF113" s="86"/>
      <c r="DG113" s="86"/>
      <c r="DH113" s="86"/>
      <c r="DI113" s="86"/>
      <c r="DJ113" s="86"/>
      <c r="DK113" s="86"/>
      <c r="DL113" s="86"/>
      <c r="DM113" s="86"/>
      <c r="DN113" s="86"/>
      <c r="DO113" s="86"/>
      <c r="DP113" s="86"/>
      <c r="DQ113" s="86"/>
      <c r="DR113" s="86"/>
      <c r="DS113" s="86"/>
      <c r="DT113" s="86"/>
      <c r="DU113" s="86"/>
      <c r="DV113" s="86"/>
      <c r="DW113" s="86"/>
      <c r="DX113" s="86"/>
      <c r="DY113" s="86"/>
      <c r="DZ113" s="86"/>
      <c r="EA113" s="86"/>
      <c r="EB113" s="86"/>
      <c r="EC113" s="86"/>
      <c r="ED113" s="86"/>
      <c r="EE113" s="86"/>
      <c r="EF113" s="86"/>
      <c r="EG113" s="86"/>
      <c r="EH113" s="86"/>
      <c r="EI113" s="86"/>
      <c r="EJ113" s="86"/>
      <c r="EK113" s="86"/>
      <c r="EL113" s="86"/>
      <c r="EM113" s="86"/>
      <c r="EN113" s="86"/>
      <c r="EO113" s="86"/>
      <c r="EP113" s="86"/>
      <c r="EQ113" s="86"/>
      <c r="ER113" s="86"/>
      <c r="ES113" s="86"/>
      <c r="ET113" s="86"/>
      <c r="EU113" s="86"/>
      <c r="EV113" s="86"/>
      <c r="EW113" s="86"/>
      <c r="EX113" s="86"/>
      <c r="EY113" s="86"/>
      <c r="EZ113" s="86"/>
      <c r="FA113" s="86"/>
      <c r="FB113" s="86"/>
      <c r="FC113" s="86"/>
      <c r="FD113" s="86"/>
      <c r="FE113" s="86"/>
      <c r="FF113" s="86"/>
      <c r="FG113" s="86"/>
      <c r="FH113" s="86"/>
      <c r="FI113" s="86"/>
      <c r="FJ113" s="86"/>
      <c r="FK113" s="86"/>
      <c r="FL113" s="86"/>
      <c r="FM113" s="86"/>
      <c r="FN113" s="86"/>
      <c r="FO113" s="86"/>
      <c r="FP113" s="86"/>
      <c r="FQ113" s="86"/>
      <c r="FR113" s="86"/>
      <c r="FS113" s="86"/>
      <c r="FT113" s="86"/>
      <c r="FU113" s="86"/>
      <c r="FV113" s="86"/>
      <c r="FW113" s="86"/>
      <c r="FX113" s="86"/>
      <c r="FY113" s="86"/>
      <c r="FZ113" s="86"/>
      <c r="GA113" s="86"/>
      <c r="GB113" s="86"/>
      <c r="GC113" s="86"/>
      <c r="GD113" s="86"/>
      <c r="GE113" s="86"/>
      <c r="GF113" s="86"/>
      <c r="GG113" s="86"/>
      <c r="GH113" s="86"/>
      <c r="GI113" s="86"/>
      <c r="GJ113" s="86"/>
      <c r="GK113" s="86"/>
      <c r="GL113" s="86"/>
      <c r="GM113" s="86"/>
      <c r="GN113" s="86"/>
      <c r="GO113" s="86"/>
      <c r="GP113" s="86"/>
      <c r="GQ113" s="86"/>
      <c r="GR113" s="86"/>
      <c r="GS113" s="86"/>
      <c r="GT113" s="86"/>
      <c r="GU113" s="86"/>
      <c r="GV113" s="86"/>
      <c r="GW113" s="86"/>
      <c r="GX113" s="86"/>
      <c r="GY113" s="86"/>
      <c r="GZ113" s="86"/>
      <c r="HA113" s="86"/>
      <c r="HB113" s="86"/>
      <c r="HC113" s="86"/>
      <c r="HD113" s="86"/>
      <c r="HE113" s="86"/>
      <c r="HF113" s="86"/>
      <c r="HG113" s="86"/>
      <c r="HH113" s="86"/>
      <c r="HI113" s="86"/>
      <c r="HJ113" s="86"/>
      <c r="HK113" s="86"/>
      <c r="HL113" s="86"/>
      <c r="HM113" s="86"/>
      <c r="HN113" s="86"/>
      <c r="HO113" s="86"/>
      <c r="HP113" s="86"/>
      <c r="HQ113" s="86"/>
      <c r="HR113" s="86"/>
      <c r="HS113" s="86"/>
      <c r="HT113" s="86"/>
      <c r="HU113" s="86"/>
      <c r="HV113" s="86"/>
      <c r="HW113" s="86"/>
      <c r="HX113" s="86"/>
      <c r="HY113" s="86"/>
      <c r="HZ113" s="86"/>
      <c r="IA113" s="86"/>
      <c r="IB113" s="86"/>
      <c r="IC113" s="86"/>
      <c r="ID113" s="86"/>
      <c r="IE113" s="86"/>
      <c r="IF113" s="86"/>
      <c r="IG113" s="86"/>
      <c r="IH113" s="86"/>
      <c r="II113" s="86"/>
      <c r="IJ113" s="86"/>
      <c r="IK113" s="86"/>
      <c r="IL113" s="86"/>
      <c r="IM113" s="86"/>
      <c r="IN113" s="86"/>
    </row>
    <row r="114" spans="1:248" s="91" customFormat="1" ht="17.399999999999999">
      <c r="A114" s="62"/>
      <c r="B114" s="62"/>
      <c r="C114" s="70"/>
      <c r="D114" s="63"/>
      <c r="E114" s="62"/>
      <c r="F114" s="62"/>
      <c r="G114" s="65"/>
      <c r="H114" s="66"/>
      <c r="I114" s="64"/>
      <c r="J114" s="65"/>
      <c r="K114" s="66"/>
      <c r="L114" s="67"/>
      <c r="M114" s="30"/>
      <c r="N114" s="74"/>
      <c r="O114" s="34"/>
      <c r="P114" s="34"/>
      <c r="Q114" s="35"/>
      <c r="R114" s="31"/>
      <c r="S114" s="32"/>
      <c r="T114" s="31"/>
      <c r="U114" s="31"/>
      <c r="V114" s="96"/>
      <c r="W114" s="96"/>
      <c r="X114" s="31"/>
      <c r="Y114" s="53"/>
      <c r="Z114" s="54" t="e">
        <f>IF(#REF!=300,#REF!,"")</f>
        <v>#REF!</v>
      </c>
      <c r="AA114" s="54" t="e">
        <f>IF(#REF!=375,#REF!,"")</f>
        <v>#REF!</v>
      </c>
      <c r="AB114" s="54" t="e">
        <f>IF(#REF!=450,#REF!,"")</f>
        <v>#REF!</v>
      </c>
      <c r="AC114" s="54" t="e">
        <f>IF(#REF!=525,#REF!,"")</f>
        <v>#REF!</v>
      </c>
      <c r="AD114" s="54" t="e">
        <f>IF(#REF!=600,#REF!,"")</f>
        <v>#REF!</v>
      </c>
      <c r="AE114" s="1" t="e">
        <f>IF(#REF!=675,#REF!,"")</f>
        <v>#REF!</v>
      </c>
      <c r="AF114" s="54" t="e">
        <f>IF(#REF!=750,#REF!,"")</f>
        <v>#REF!</v>
      </c>
      <c r="AG114" s="54" t="e">
        <f>IF(#REF!=825,#REF!,"")</f>
        <v>#REF!</v>
      </c>
      <c r="AH114" s="54" t="e">
        <f>IF(#REF!=900,#REF!,"")</f>
        <v>#REF!</v>
      </c>
      <c r="AI114" s="54" t="e">
        <f>IF(#REF!=1050,#REF!,"")</f>
        <v>#REF!</v>
      </c>
      <c r="AJ114" s="54" t="e">
        <f>IF(#REF!=1200,#REF!,"")</f>
        <v>#REF!</v>
      </c>
      <c r="AK114" s="54" t="e">
        <f>IF(#REF!=1400,#REF!,"")</f>
        <v>#REF!</v>
      </c>
      <c r="AL114" s="54"/>
    </row>
    <row r="115" spans="1:248" s="91" customFormat="1" ht="17.399999999999999">
      <c r="A115" s="62"/>
      <c r="B115" s="62"/>
      <c r="C115" s="70"/>
      <c r="D115" s="63"/>
      <c r="E115" s="62"/>
      <c r="F115" s="62"/>
      <c r="G115" s="65"/>
      <c r="H115" s="66"/>
      <c r="I115" s="64"/>
      <c r="J115" s="65"/>
      <c r="K115" s="66"/>
      <c r="L115" s="67"/>
      <c r="M115" s="64"/>
      <c r="N115" s="75"/>
      <c r="O115" s="68"/>
      <c r="P115" s="68"/>
      <c r="Q115" s="69"/>
      <c r="R115" s="66"/>
      <c r="S115" s="67"/>
      <c r="T115" s="66"/>
      <c r="U115" s="66"/>
      <c r="V115" s="96"/>
      <c r="W115" s="96"/>
      <c r="X115" s="66"/>
      <c r="Y115" s="25"/>
      <c r="Z115" s="1" t="str">
        <f t="shared" si="36"/>
        <v/>
      </c>
      <c r="AA115" s="1" t="str">
        <f t="shared" si="37"/>
        <v/>
      </c>
      <c r="AB115" s="1" t="str">
        <f t="shared" si="38"/>
        <v/>
      </c>
      <c r="AC115" s="1" t="str">
        <f t="shared" si="39"/>
        <v/>
      </c>
      <c r="AD115" s="1" t="str">
        <f t="shared" si="40"/>
        <v/>
      </c>
      <c r="AE115" s="1" t="str">
        <f t="shared" si="41"/>
        <v/>
      </c>
      <c r="AF115" s="1" t="str">
        <f t="shared" si="42"/>
        <v/>
      </c>
      <c r="AG115" s="1" t="str">
        <f t="shared" si="43"/>
        <v/>
      </c>
      <c r="AH115" s="1" t="str">
        <f t="shared" si="44"/>
        <v/>
      </c>
      <c r="AI115" s="1" t="str">
        <f t="shared" si="45"/>
        <v/>
      </c>
      <c r="AJ115" s="1" t="str">
        <f t="shared" si="46"/>
        <v/>
      </c>
      <c r="AK115" s="1" t="str">
        <f t="shared" si="47"/>
        <v/>
      </c>
      <c r="AL115" s="1"/>
    </row>
    <row r="116" spans="1:248" s="91" customFormat="1" ht="17.399999999999999">
      <c r="A116" s="62"/>
      <c r="B116" s="62"/>
      <c r="C116" s="70"/>
      <c r="D116" s="63"/>
      <c r="E116" s="62"/>
      <c r="F116" s="62"/>
      <c r="G116" s="64"/>
      <c r="H116" s="66"/>
      <c r="I116" s="64"/>
      <c r="J116" s="62"/>
      <c r="K116" s="66"/>
      <c r="L116" s="67"/>
      <c r="M116" s="64"/>
      <c r="N116" s="75"/>
      <c r="O116" s="68"/>
      <c r="P116" s="68"/>
      <c r="Q116" s="69"/>
      <c r="R116" s="66"/>
      <c r="S116" s="67"/>
      <c r="T116" s="66"/>
      <c r="U116" s="66"/>
      <c r="V116" s="96"/>
      <c r="W116" s="96"/>
      <c r="X116" s="66"/>
      <c r="Y116" s="25"/>
      <c r="Z116" s="1" t="str">
        <f t="shared" si="36"/>
        <v/>
      </c>
      <c r="AA116" s="1" t="str">
        <f t="shared" si="37"/>
        <v/>
      </c>
      <c r="AB116" s="1" t="str">
        <f t="shared" si="38"/>
        <v/>
      </c>
      <c r="AC116" s="1" t="str">
        <f t="shared" si="39"/>
        <v/>
      </c>
      <c r="AD116" s="1" t="str">
        <f t="shared" si="40"/>
        <v/>
      </c>
      <c r="AE116" s="1" t="str">
        <f t="shared" si="41"/>
        <v/>
      </c>
      <c r="AF116" s="1" t="str">
        <f t="shared" si="42"/>
        <v/>
      </c>
      <c r="AG116" s="1" t="str">
        <f t="shared" si="43"/>
        <v/>
      </c>
      <c r="AH116" s="1" t="str">
        <f t="shared" si="44"/>
        <v/>
      </c>
      <c r="AI116" s="1" t="str">
        <f t="shared" si="45"/>
        <v/>
      </c>
      <c r="AJ116" s="1" t="str">
        <f t="shared" si="46"/>
        <v/>
      </c>
      <c r="AK116" s="1" t="str">
        <f t="shared" si="47"/>
        <v/>
      </c>
      <c r="AL116" s="1"/>
    </row>
    <row r="117" spans="1:248" s="91" customFormat="1" ht="17.399999999999999">
      <c r="A117" s="62"/>
      <c r="B117" s="62"/>
      <c r="C117" s="70"/>
      <c r="D117" s="63"/>
      <c r="E117" s="29"/>
      <c r="F117" s="29"/>
      <c r="G117" s="30"/>
      <c r="H117" s="31"/>
      <c r="I117" s="30"/>
      <c r="J117" s="29"/>
      <c r="K117" s="31"/>
      <c r="L117" s="32"/>
      <c r="M117" s="30"/>
      <c r="N117" s="74"/>
      <c r="O117" s="34"/>
      <c r="P117" s="34"/>
      <c r="Q117" s="35"/>
      <c r="R117" s="31"/>
      <c r="S117" s="32"/>
      <c r="T117" s="31"/>
      <c r="U117" s="31"/>
      <c r="V117" s="96"/>
      <c r="W117" s="96"/>
      <c r="X117" s="31"/>
      <c r="Y117" s="25"/>
      <c r="Z117" s="1" t="str">
        <f t="shared" si="36"/>
        <v/>
      </c>
      <c r="AA117" s="1" t="str">
        <f t="shared" si="37"/>
        <v/>
      </c>
      <c r="AB117" s="1" t="str">
        <f t="shared" si="38"/>
        <v/>
      </c>
      <c r="AC117" s="1" t="str">
        <f t="shared" si="39"/>
        <v/>
      </c>
      <c r="AD117" s="1" t="str">
        <f t="shared" si="40"/>
        <v/>
      </c>
      <c r="AE117" s="1" t="str">
        <f t="shared" si="41"/>
        <v/>
      </c>
      <c r="AF117" s="1" t="str">
        <f t="shared" si="42"/>
        <v/>
      </c>
      <c r="AG117" s="1" t="str">
        <f t="shared" si="43"/>
        <v/>
      </c>
      <c r="AH117" s="1" t="str">
        <f t="shared" si="44"/>
        <v/>
      </c>
      <c r="AI117" s="1" t="str">
        <f t="shared" si="45"/>
        <v/>
      </c>
      <c r="AJ117" s="1" t="str">
        <f t="shared" si="46"/>
        <v/>
      </c>
      <c r="AK117" s="1" t="str">
        <f t="shared" si="47"/>
        <v/>
      </c>
      <c r="AL117" s="1"/>
    </row>
    <row r="118" spans="1:248" s="91" customFormat="1" ht="17.399999999999999">
      <c r="A118" s="62"/>
      <c r="B118" s="62"/>
      <c r="C118" s="63"/>
      <c r="D118" s="63"/>
      <c r="E118" s="62"/>
      <c r="F118" s="62"/>
      <c r="G118" s="65"/>
      <c r="H118" s="66"/>
      <c r="I118" s="64"/>
      <c r="J118" s="65"/>
      <c r="K118" s="66"/>
      <c r="L118" s="67"/>
      <c r="M118" s="64"/>
      <c r="N118" s="75"/>
      <c r="O118" s="68"/>
      <c r="P118" s="68"/>
      <c r="Q118" s="69"/>
      <c r="R118" s="66"/>
      <c r="S118" s="67"/>
      <c r="T118" s="66"/>
      <c r="U118" s="66"/>
      <c r="V118" s="96"/>
      <c r="W118" s="96"/>
      <c r="X118" s="66"/>
      <c r="Y118" s="53"/>
      <c r="Z118" s="54" t="str">
        <f t="shared" si="36"/>
        <v/>
      </c>
      <c r="AA118" s="54" t="str">
        <f t="shared" si="37"/>
        <v/>
      </c>
      <c r="AB118" s="54" t="str">
        <f t="shared" si="38"/>
        <v/>
      </c>
      <c r="AC118" s="54" t="str">
        <f t="shared" si="39"/>
        <v/>
      </c>
      <c r="AD118" s="54" t="str">
        <f t="shared" si="40"/>
        <v/>
      </c>
      <c r="AE118" s="1" t="str">
        <f t="shared" si="41"/>
        <v/>
      </c>
      <c r="AF118" s="54" t="str">
        <f t="shared" si="42"/>
        <v/>
      </c>
      <c r="AG118" s="54" t="str">
        <f t="shared" si="43"/>
        <v/>
      </c>
      <c r="AH118" s="54" t="str">
        <f t="shared" si="44"/>
        <v/>
      </c>
      <c r="AI118" s="54" t="str">
        <f t="shared" si="45"/>
        <v/>
      </c>
      <c r="AJ118" s="54" t="str">
        <f t="shared" si="46"/>
        <v/>
      </c>
      <c r="AK118" s="54" t="str">
        <f t="shared" si="47"/>
        <v/>
      </c>
      <c r="AL118" s="54"/>
    </row>
    <row r="119" spans="1:248" s="87" customFormat="1" ht="17.399999999999999">
      <c r="A119" s="62"/>
      <c r="B119" s="62"/>
      <c r="C119" s="63"/>
      <c r="D119" s="63"/>
      <c r="E119" s="62"/>
      <c r="F119" s="62"/>
      <c r="G119" s="65"/>
      <c r="H119" s="66"/>
      <c r="I119" s="64"/>
      <c r="J119" s="65"/>
      <c r="K119" s="66"/>
      <c r="L119" s="67"/>
      <c r="M119" s="64"/>
      <c r="N119" s="75"/>
      <c r="O119" s="68"/>
      <c r="P119" s="68"/>
      <c r="Q119" s="69"/>
      <c r="R119" s="66"/>
      <c r="S119" s="67"/>
      <c r="T119" s="66"/>
      <c r="U119" s="66"/>
      <c r="V119" s="96"/>
      <c r="W119" s="96"/>
      <c r="X119" s="66"/>
      <c r="Y119" s="25"/>
      <c r="Z119" s="1" t="str">
        <f t="shared" si="36"/>
        <v/>
      </c>
      <c r="AA119" s="1" t="str">
        <f t="shared" si="37"/>
        <v/>
      </c>
      <c r="AB119" s="1" t="str">
        <f t="shared" si="38"/>
        <v/>
      </c>
      <c r="AC119" s="1" t="str">
        <f t="shared" si="39"/>
        <v/>
      </c>
      <c r="AD119" s="1" t="str">
        <f t="shared" si="40"/>
        <v/>
      </c>
      <c r="AE119" s="1" t="str">
        <f t="shared" si="41"/>
        <v/>
      </c>
      <c r="AF119" s="1" t="str">
        <f t="shared" si="42"/>
        <v/>
      </c>
      <c r="AG119" s="1" t="str">
        <f t="shared" si="43"/>
        <v/>
      </c>
      <c r="AH119" s="1" t="str">
        <f t="shared" si="44"/>
        <v/>
      </c>
      <c r="AI119" s="1" t="str">
        <f t="shared" si="45"/>
        <v/>
      </c>
      <c r="AJ119" s="1" t="str">
        <f t="shared" si="46"/>
        <v/>
      </c>
      <c r="AK119" s="1" t="str">
        <f t="shared" si="47"/>
        <v/>
      </c>
      <c r="AL119" s="1"/>
      <c r="AM119" s="85"/>
      <c r="AN119" s="85"/>
      <c r="AO119" s="85"/>
      <c r="AP119" s="86"/>
      <c r="AQ119" s="86"/>
      <c r="AR119" s="86"/>
      <c r="AS119" s="86"/>
      <c r="AT119" s="86"/>
      <c r="AU119" s="86"/>
      <c r="AV119" s="86"/>
      <c r="AW119" s="86"/>
      <c r="AX119" s="86"/>
      <c r="AY119" s="86"/>
      <c r="AZ119" s="86"/>
      <c r="BA119" s="86"/>
      <c r="BB119" s="86"/>
      <c r="BC119" s="86"/>
      <c r="BD119" s="86"/>
      <c r="BE119" s="86"/>
      <c r="BF119" s="86"/>
      <c r="BG119" s="86"/>
      <c r="BH119" s="86"/>
      <c r="BI119" s="86"/>
      <c r="BJ119" s="86"/>
      <c r="BK119" s="86"/>
      <c r="BL119" s="86"/>
      <c r="BM119" s="86"/>
      <c r="BN119" s="86"/>
      <c r="BO119" s="86"/>
      <c r="BP119" s="86"/>
      <c r="BQ119" s="86"/>
      <c r="BR119" s="86"/>
      <c r="BS119" s="86"/>
      <c r="BT119" s="86"/>
      <c r="BU119" s="86"/>
      <c r="BV119" s="86"/>
      <c r="BW119" s="86"/>
      <c r="BX119" s="86"/>
      <c r="BY119" s="86"/>
      <c r="BZ119" s="86"/>
      <c r="CA119" s="86"/>
      <c r="CB119" s="86"/>
      <c r="CC119" s="86"/>
      <c r="CD119" s="86"/>
      <c r="CE119" s="86"/>
      <c r="CF119" s="86"/>
      <c r="CG119" s="86"/>
      <c r="CH119" s="86"/>
      <c r="CI119" s="86"/>
      <c r="CJ119" s="86"/>
      <c r="CK119" s="86"/>
      <c r="CL119" s="86"/>
      <c r="CM119" s="86"/>
      <c r="CN119" s="86"/>
      <c r="CO119" s="86"/>
      <c r="CP119" s="86"/>
      <c r="CQ119" s="86"/>
      <c r="CR119" s="86"/>
      <c r="CS119" s="86"/>
      <c r="CT119" s="86"/>
      <c r="CU119" s="86"/>
      <c r="CV119" s="86"/>
      <c r="CW119" s="86"/>
      <c r="CX119" s="86"/>
      <c r="CY119" s="86"/>
      <c r="CZ119" s="86"/>
      <c r="DA119" s="86"/>
      <c r="DB119" s="86"/>
      <c r="DC119" s="86"/>
      <c r="DD119" s="86"/>
      <c r="DE119" s="86"/>
      <c r="DF119" s="86"/>
      <c r="DG119" s="86"/>
      <c r="DH119" s="86"/>
      <c r="DI119" s="86"/>
      <c r="DJ119" s="86"/>
      <c r="DK119" s="86"/>
      <c r="DL119" s="86"/>
      <c r="DM119" s="86"/>
      <c r="DN119" s="86"/>
      <c r="DO119" s="86"/>
      <c r="DP119" s="86"/>
      <c r="DQ119" s="86"/>
      <c r="DR119" s="86"/>
      <c r="DS119" s="86"/>
      <c r="DT119" s="86"/>
      <c r="DU119" s="86"/>
      <c r="DV119" s="86"/>
      <c r="DW119" s="86"/>
      <c r="DX119" s="86"/>
      <c r="DY119" s="86"/>
      <c r="DZ119" s="86"/>
      <c r="EA119" s="86"/>
      <c r="EB119" s="86"/>
      <c r="EC119" s="86"/>
      <c r="ED119" s="86"/>
      <c r="EE119" s="86"/>
      <c r="EF119" s="86"/>
      <c r="EG119" s="86"/>
      <c r="EH119" s="86"/>
      <c r="EI119" s="86"/>
      <c r="EJ119" s="86"/>
      <c r="EK119" s="86"/>
      <c r="EL119" s="86"/>
      <c r="EM119" s="86"/>
      <c r="EN119" s="86"/>
      <c r="EO119" s="86"/>
      <c r="EP119" s="86"/>
      <c r="EQ119" s="86"/>
      <c r="ER119" s="86"/>
      <c r="ES119" s="86"/>
      <c r="ET119" s="86"/>
      <c r="EU119" s="86"/>
      <c r="EV119" s="86"/>
      <c r="EW119" s="86"/>
      <c r="EX119" s="86"/>
      <c r="EY119" s="86"/>
      <c r="EZ119" s="86"/>
      <c r="FA119" s="86"/>
      <c r="FB119" s="86"/>
      <c r="FC119" s="86"/>
      <c r="FD119" s="86"/>
      <c r="FE119" s="86"/>
      <c r="FF119" s="86"/>
      <c r="FG119" s="86"/>
      <c r="FH119" s="86"/>
      <c r="FI119" s="86"/>
      <c r="FJ119" s="86"/>
      <c r="FK119" s="86"/>
      <c r="FL119" s="86"/>
      <c r="FM119" s="86"/>
      <c r="FN119" s="86"/>
      <c r="FO119" s="86"/>
      <c r="FP119" s="86"/>
      <c r="FQ119" s="86"/>
      <c r="FR119" s="86"/>
      <c r="FS119" s="86"/>
      <c r="FT119" s="86"/>
      <c r="FU119" s="86"/>
      <c r="FV119" s="86"/>
      <c r="FW119" s="86"/>
      <c r="FX119" s="86"/>
      <c r="FY119" s="86"/>
      <c r="FZ119" s="86"/>
      <c r="GA119" s="86"/>
      <c r="GB119" s="86"/>
      <c r="GC119" s="86"/>
      <c r="GD119" s="86"/>
      <c r="GE119" s="86"/>
      <c r="GF119" s="86"/>
      <c r="GG119" s="86"/>
      <c r="GH119" s="86"/>
      <c r="GI119" s="86"/>
      <c r="GJ119" s="86"/>
      <c r="GK119" s="86"/>
      <c r="GL119" s="86"/>
      <c r="GM119" s="86"/>
      <c r="GN119" s="86"/>
      <c r="GO119" s="86"/>
      <c r="GP119" s="86"/>
      <c r="GQ119" s="86"/>
      <c r="GR119" s="86"/>
      <c r="GS119" s="86"/>
      <c r="GT119" s="86"/>
      <c r="GU119" s="86"/>
      <c r="GV119" s="86"/>
      <c r="GW119" s="86"/>
      <c r="GX119" s="86"/>
      <c r="GY119" s="86"/>
      <c r="GZ119" s="86"/>
      <c r="HA119" s="86"/>
      <c r="HB119" s="86"/>
      <c r="HC119" s="86"/>
      <c r="HD119" s="86"/>
      <c r="HE119" s="86"/>
      <c r="HF119" s="86"/>
      <c r="HG119" s="86"/>
      <c r="HH119" s="86"/>
      <c r="HI119" s="86"/>
      <c r="HJ119" s="86"/>
      <c r="HK119" s="86"/>
      <c r="HL119" s="86"/>
      <c r="HM119" s="86"/>
      <c r="HN119" s="86"/>
      <c r="HO119" s="86"/>
      <c r="HP119" s="86"/>
      <c r="HQ119" s="86"/>
      <c r="HR119" s="86"/>
      <c r="HS119" s="86"/>
      <c r="HT119" s="86"/>
      <c r="HU119" s="86"/>
      <c r="HV119" s="86"/>
      <c r="HW119" s="86"/>
      <c r="HX119" s="86"/>
      <c r="HY119" s="86"/>
      <c r="HZ119" s="86"/>
      <c r="IA119" s="86"/>
      <c r="IB119" s="86"/>
      <c r="IC119" s="86"/>
      <c r="ID119" s="86"/>
      <c r="IE119" s="86"/>
      <c r="IF119" s="86"/>
      <c r="IG119" s="86"/>
      <c r="IH119" s="86"/>
      <c r="II119" s="86"/>
      <c r="IJ119" s="86"/>
      <c r="IK119" s="86"/>
      <c r="IL119" s="86"/>
      <c r="IM119" s="86"/>
      <c r="IN119" s="86"/>
    </row>
    <row r="120" spans="1:248" s="87" customFormat="1" ht="17.399999999999999">
      <c r="A120" s="62"/>
      <c r="B120" s="62"/>
      <c r="C120" s="70"/>
      <c r="D120" s="63"/>
      <c r="E120" s="62"/>
      <c r="F120" s="62"/>
      <c r="G120" s="65"/>
      <c r="H120" s="66"/>
      <c r="I120" s="64"/>
      <c r="J120" s="65"/>
      <c r="K120" s="66"/>
      <c r="L120" s="67"/>
      <c r="M120" s="64"/>
      <c r="N120" s="75"/>
      <c r="O120" s="68"/>
      <c r="P120" s="68"/>
      <c r="Q120" s="69"/>
      <c r="R120" s="66"/>
      <c r="S120" s="67"/>
      <c r="T120" s="66"/>
      <c r="U120" s="66"/>
      <c r="V120" s="96"/>
      <c r="W120" s="96"/>
      <c r="X120" s="66"/>
      <c r="Y120" s="25"/>
      <c r="Z120" s="1" t="str">
        <f t="shared" si="36"/>
        <v/>
      </c>
      <c r="AA120" s="1" t="str">
        <f t="shared" si="37"/>
        <v/>
      </c>
      <c r="AB120" s="1" t="str">
        <f t="shared" si="38"/>
        <v/>
      </c>
      <c r="AC120" s="1" t="str">
        <f t="shared" si="39"/>
        <v/>
      </c>
      <c r="AD120" s="1" t="str">
        <f t="shared" si="40"/>
        <v/>
      </c>
      <c r="AE120" s="1" t="str">
        <f t="shared" si="41"/>
        <v/>
      </c>
      <c r="AF120" s="1" t="str">
        <f t="shared" si="42"/>
        <v/>
      </c>
      <c r="AG120" s="1" t="str">
        <f t="shared" si="43"/>
        <v/>
      </c>
      <c r="AH120" s="1" t="str">
        <f t="shared" si="44"/>
        <v/>
      </c>
      <c r="AI120" s="1" t="str">
        <f t="shared" si="45"/>
        <v/>
      </c>
      <c r="AJ120" s="1" t="str">
        <f t="shared" si="46"/>
        <v/>
      </c>
      <c r="AK120" s="1" t="str">
        <f t="shared" si="47"/>
        <v/>
      </c>
      <c r="AL120" s="1"/>
      <c r="AM120" s="85"/>
      <c r="AN120" s="85"/>
      <c r="AO120" s="85"/>
      <c r="AP120" s="86"/>
      <c r="AQ120" s="86"/>
      <c r="AR120" s="86"/>
      <c r="AS120" s="86"/>
      <c r="AT120" s="86"/>
      <c r="AU120" s="86"/>
      <c r="AV120" s="86"/>
      <c r="AW120" s="86"/>
      <c r="AX120" s="86"/>
      <c r="AY120" s="86"/>
      <c r="AZ120" s="86"/>
      <c r="BA120" s="86"/>
      <c r="BB120" s="86"/>
      <c r="BC120" s="86"/>
      <c r="BD120" s="86"/>
      <c r="BE120" s="86"/>
      <c r="BF120" s="86"/>
      <c r="BG120" s="86"/>
      <c r="BH120" s="86"/>
      <c r="BI120" s="86"/>
      <c r="BJ120" s="86"/>
      <c r="BK120" s="86"/>
      <c r="BL120" s="86"/>
      <c r="BM120" s="86"/>
      <c r="BN120" s="86"/>
      <c r="BO120" s="86"/>
      <c r="BP120" s="86"/>
      <c r="BQ120" s="86"/>
      <c r="BR120" s="86"/>
      <c r="BS120" s="86"/>
      <c r="BT120" s="86"/>
      <c r="BU120" s="86"/>
      <c r="BV120" s="86"/>
      <c r="BW120" s="86"/>
      <c r="BX120" s="86"/>
      <c r="BY120" s="86"/>
      <c r="BZ120" s="86"/>
      <c r="CA120" s="86"/>
      <c r="CB120" s="86"/>
      <c r="CC120" s="86"/>
      <c r="CD120" s="86"/>
      <c r="CE120" s="86"/>
      <c r="CF120" s="86"/>
      <c r="CG120" s="86"/>
      <c r="CH120" s="86"/>
      <c r="CI120" s="86"/>
      <c r="CJ120" s="86"/>
      <c r="CK120" s="86"/>
      <c r="CL120" s="86"/>
      <c r="CM120" s="86"/>
      <c r="CN120" s="86"/>
      <c r="CO120" s="86"/>
      <c r="CP120" s="86"/>
      <c r="CQ120" s="86"/>
      <c r="CR120" s="86"/>
      <c r="CS120" s="86"/>
      <c r="CT120" s="86"/>
      <c r="CU120" s="86"/>
      <c r="CV120" s="86"/>
      <c r="CW120" s="86"/>
      <c r="CX120" s="86"/>
      <c r="CY120" s="86"/>
      <c r="CZ120" s="86"/>
      <c r="DA120" s="86"/>
      <c r="DB120" s="86"/>
      <c r="DC120" s="86"/>
      <c r="DD120" s="86"/>
      <c r="DE120" s="86"/>
      <c r="DF120" s="86"/>
      <c r="DG120" s="86"/>
      <c r="DH120" s="86"/>
      <c r="DI120" s="86"/>
      <c r="DJ120" s="86"/>
      <c r="DK120" s="86"/>
      <c r="DL120" s="86"/>
      <c r="DM120" s="86"/>
      <c r="DN120" s="86"/>
      <c r="DO120" s="86"/>
      <c r="DP120" s="86"/>
      <c r="DQ120" s="86"/>
      <c r="DR120" s="86"/>
      <c r="DS120" s="86"/>
      <c r="DT120" s="86"/>
      <c r="DU120" s="86"/>
      <c r="DV120" s="86"/>
      <c r="DW120" s="86"/>
      <c r="DX120" s="86"/>
      <c r="DY120" s="86"/>
      <c r="DZ120" s="86"/>
      <c r="EA120" s="86"/>
      <c r="EB120" s="86"/>
      <c r="EC120" s="86"/>
      <c r="ED120" s="86"/>
      <c r="EE120" s="86"/>
      <c r="EF120" s="86"/>
      <c r="EG120" s="86"/>
      <c r="EH120" s="86"/>
      <c r="EI120" s="86"/>
      <c r="EJ120" s="86"/>
      <c r="EK120" s="86"/>
      <c r="EL120" s="86"/>
      <c r="EM120" s="86"/>
      <c r="EN120" s="86"/>
      <c r="EO120" s="86"/>
      <c r="EP120" s="86"/>
      <c r="EQ120" s="86"/>
      <c r="ER120" s="86"/>
      <c r="ES120" s="86"/>
      <c r="ET120" s="86"/>
      <c r="EU120" s="86"/>
      <c r="EV120" s="86"/>
      <c r="EW120" s="86"/>
      <c r="EX120" s="86"/>
      <c r="EY120" s="86"/>
      <c r="EZ120" s="86"/>
      <c r="FA120" s="86"/>
      <c r="FB120" s="86"/>
      <c r="FC120" s="86"/>
      <c r="FD120" s="86"/>
      <c r="FE120" s="86"/>
      <c r="FF120" s="86"/>
      <c r="FG120" s="86"/>
      <c r="FH120" s="86"/>
      <c r="FI120" s="86"/>
      <c r="FJ120" s="86"/>
      <c r="FK120" s="86"/>
      <c r="FL120" s="86"/>
      <c r="FM120" s="86"/>
      <c r="FN120" s="86"/>
      <c r="FO120" s="86"/>
      <c r="FP120" s="86"/>
      <c r="FQ120" s="86"/>
      <c r="FR120" s="86"/>
      <c r="FS120" s="86"/>
      <c r="FT120" s="86"/>
      <c r="FU120" s="86"/>
      <c r="FV120" s="86"/>
      <c r="FW120" s="86"/>
      <c r="FX120" s="86"/>
      <c r="FY120" s="86"/>
      <c r="FZ120" s="86"/>
      <c r="GA120" s="86"/>
      <c r="GB120" s="86"/>
      <c r="GC120" s="86"/>
      <c r="GD120" s="86"/>
      <c r="GE120" s="86"/>
      <c r="GF120" s="86"/>
      <c r="GG120" s="86"/>
      <c r="GH120" s="86"/>
      <c r="GI120" s="86"/>
      <c r="GJ120" s="86"/>
      <c r="GK120" s="86"/>
      <c r="GL120" s="86"/>
      <c r="GM120" s="86"/>
      <c r="GN120" s="86"/>
      <c r="GO120" s="86"/>
      <c r="GP120" s="86"/>
      <c r="GQ120" s="86"/>
      <c r="GR120" s="86"/>
      <c r="GS120" s="86"/>
      <c r="GT120" s="86"/>
      <c r="GU120" s="86"/>
      <c r="GV120" s="86"/>
      <c r="GW120" s="86"/>
      <c r="GX120" s="86"/>
      <c r="GY120" s="86"/>
      <c r="GZ120" s="86"/>
      <c r="HA120" s="86"/>
      <c r="HB120" s="86"/>
      <c r="HC120" s="86"/>
      <c r="HD120" s="86"/>
      <c r="HE120" s="86"/>
      <c r="HF120" s="86"/>
      <c r="HG120" s="86"/>
      <c r="HH120" s="86"/>
      <c r="HI120" s="86"/>
      <c r="HJ120" s="86"/>
      <c r="HK120" s="86"/>
      <c r="HL120" s="86"/>
      <c r="HM120" s="86"/>
      <c r="HN120" s="86"/>
      <c r="HO120" s="86"/>
      <c r="HP120" s="86"/>
      <c r="HQ120" s="86"/>
      <c r="HR120" s="86"/>
      <c r="HS120" s="86"/>
      <c r="HT120" s="86"/>
      <c r="HU120" s="86"/>
      <c r="HV120" s="86"/>
      <c r="HW120" s="86"/>
      <c r="HX120" s="86"/>
      <c r="HY120" s="86"/>
      <c r="HZ120" s="86"/>
      <c r="IA120" s="86"/>
      <c r="IB120" s="86"/>
      <c r="IC120" s="86"/>
      <c r="ID120" s="86"/>
      <c r="IE120" s="86"/>
      <c r="IF120" s="86"/>
      <c r="IG120" s="86"/>
      <c r="IH120" s="86"/>
      <c r="II120" s="86"/>
      <c r="IJ120" s="86"/>
      <c r="IK120" s="86"/>
      <c r="IL120" s="86"/>
      <c r="IM120" s="86"/>
      <c r="IN120" s="86"/>
    </row>
    <row r="121" spans="1:248" s="87" customFormat="1" ht="17.399999999999999">
      <c r="A121" s="62"/>
      <c r="B121" s="62"/>
      <c r="C121" s="70"/>
      <c r="D121" s="63"/>
      <c r="E121" s="62"/>
      <c r="F121" s="62"/>
      <c r="G121" s="64"/>
      <c r="H121" s="66"/>
      <c r="I121" s="64"/>
      <c r="J121" s="62"/>
      <c r="K121" s="66"/>
      <c r="L121" s="67"/>
      <c r="M121" s="64"/>
      <c r="N121" s="75"/>
      <c r="O121" s="68"/>
      <c r="P121" s="68"/>
      <c r="Q121" s="69"/>
      <c r="R121" s="66"/>
      <c r="S121" s="67"/>
      <c r="T121" s="66"/>
      <c r="U121" s="66"/>
      <c r="V121" s="96"/>
      <c r="W121" s="96"/>
      <c r="X121" s="66"/>
      <c r="Y121" s="25"/>
      <c r="Z121" s="1" t="str">
        <f t="shared" si="36"/>
        <v/>
      </c>
      <c r="AA121" s="1" t="str">
        <f t="shared" si="37"/>
        <v/>
      </c>
      <c r="AB121" s="1" t="str">
        <f t="shared" si="38"/>
        <v/>
      </c>
      <c r="AC121" s="1" t="str">
        <f t="shared" si="39"/>
        <v/>
      </c>
      <c r="AD121" s="1" t="str">
        <f t="shared" si="40"/>
        <v/>
      </c>
      <c r="AE121" s="1" t="str">
        <f t="shared" si="41"/>
        <v/>
      </c>
      <c r="AF121" s="1" t="str">
        <f t="shared" si="42"/>
        <v/>
      </c>
      <c r="AG121" s="1" t="str">
        <f t="shared" si="43"/>
        <v/>
      </c>
      <c r="AH121" s="1" t="str">
        <f t="shared" si="44"/>
        <v/>
      </c>
      <c r="AI121" s="1" t="str">
        <f t="shared" si="45"/>
        <v/>
      </c>
      <c r="AJ121" s="1" t="str">
        <f t="shared" si="46"/>
        <v/>
      </c>
      <c r="AK121" s="1" t="str">
        <f t="shared" si="47"/>
        <v/>
      </c>
      <c r="AL121" s="1"/>
      <c r="AM121" s="85"/>
      <c r="AN121" s="85"/>
      <c r="AO121" s="85"/>
      <c r="AP121" s="86"/>
      <c r="AQ121" s="86"/>
      <c r="AR121" s="86"/>
      <c r="AS121" s="86"/>
      <c r="AT121" s="86"/>
      <c r="AU121" s="86"/>
      <c r="AV121" s="86"/>
      <c r="AW121" s="86"/>
      <c r="AX121" s="86"/>
      <c r="AY121" s="86"/>
      <c r="AZ121" s="86"/>
      <c r="BA121" s="86"/>
      <c r="BB121" s="86"/>
      <c r="BC121" s="86"/>
      <c r="BD121" s="86"/>
      <c r="BE121" s="86"/>
      <c r="BF121" s="86"/>
      <c r="BG121" s="86"/>
      <c r="BH121" s="86"/>
      <c r="BI121" s="86"/>
      <c r="BJ121" s="86"/>
      <c r="BK121" s="86"/>
      <c r="BL121" s="86"/>
      <c r="BM121" s="86"/>
      <c r="BN121" s="86"/>
      <c r="BO121" s="86"/>
      <c r="BP121" s="86"/>
      <c r="BQ121" s="86"/>
      <c r="BR121" s="86"/>
      <c r="BS121" s="86"/>
      <c r="BT121" s="86"/>
      <c r="BU121" s="86"/>
      <c r="BV121" s="86"/>
      <c r="BW121" s="86"/>
      <c r="BX121" s="86"/>
      <c r="BY121" s="86"/>
      <c r="BZ121" s="86"/>
      <c r="CA121" s="86"/>
      <c r="CB121" s="86"/>
      <c r="CC121" s="86"/>
      <c r="CD121" s="86"/>
      <c r="CE121" s="86"/>
      <c r="CF121" s="86"/>
      <c r="CG121" s="86"/>
      <c r="CH121" s="86"/>
      <c r="CI121" s="86"/>
      <c r="CJ121" s="86"/>
      <c r="CK121" s="86"/>
      <c r="CL121" s="86"/>
      <c r="CM121" s="86"/>
      <c r="CN121" s="86"/>
      <c r="CO121" s="86"/>
      <c r="CP121" s="86"/>
      <c r="CQ121" s="86"/>
      <c r="CR121" s="86"/>
      <c r="CS121" s="86"/>
      <c r="CT121" s="86"/>
      <c r="CU121" s="86"/>
      <c r="CV121" s="86"/>
      <c r="CW121" s="86"/>
      <c r="CX121" s="86"/>
      <c r="CY121" s="86"/>
      <c r="CZ121" s="86"/>
      <c r="DA121" s="86"/>
      <c r="DB121" s="86"/>
      <c r="DC121" s="86"/>
      <c r="DD121" s="86"/>
      <c r="DE121" s="86"/>
      <c r="DF121" s="86"/>
      <c r="DG121" s="86"/>
      <c r="DH121" s="86"/>
      <c r="DI121" s="86"/>
      <c r="DJ121" s="86"/>
      <c r="DK121" s="86"/>
      <c r="DL121" s="86"/>
      <c r="DM121" s="86"/>
      <c r="DN121" s="86"/>
      <c r="DO121" s="86"/>
      <c r="DP121" s="86"/>
      <c r="DQ121" s="86"/>
      <c r="DR121" s="86"/>
      <c r="DS121" s="86"/>
      <c r="DT121" s="86"/>
      <c r="DU121" s="86"/>
      <c r="DV121" s="86"/>
      <c r="DW121" s="86"/>
      <c r="DX121" s="86"/>
      <c r="DY121" s="86"/>
      <c r="DZ121" s="86"/>
      <c r="EA121" s="86"/>
      <c r="EB121" s="86"/>
      <c r="EC121" s="86"/>
      <c r="ED121" s="86"/>
      <c r="EE121" s="86"/>
      <c r="EF121" s="86"/>
      <c r="EG121" s="86"/>
      <c r="EH121" s="86"/>
      <c r="EI121" s="86"/>
      <c r="EJ121" s="86"/>
      <c r="EK121" s="86"/>
      <c r="EL121" s="86"/>
      <c r="EM121" s="86"/>
      <c r="EN121" s="86"/>
      <c r="EO121" s="86"/>
      <c r="EP121" s="86"/>
      <c r="EQ121" s="86"/>
      <c r="ER121" s="86"/>
      <c r="ES121" s="86"/>
      <c r="ET121" s="86"/>
      <c r="EU121" s="86"/>
      <c r="EV121" s="86"/>
      <c r="EW121" s="86"/>
      <c r="EX121" s="86"/>
      <c r="EY121" s="86"/>
      <c r="EZ121" s="86"/>
      <c r="FA121" s="86"/>
      <c r="FB121" s="86"/>
      <c r="FC121" s="86"/>
      <c r="FD121" s="86"/>
      <c r="FE121" s="86"/>
      <c r="FF121" s="86"/>
      <c r="FG121" s="86"/>
      <c r="FH121" s="86"/>
      <c r="FI121" s="86"/>
      <c r="FJ121" s="86"/>
      <c r="FK121" s="86"/>
      <c r="FL121" s="86"/>
      <c r="FM121" s="86"/>
      <c r="FN121" s="86"/>
      <c r="FO121" s="86"/>
      <c r="FP121" s="86"/>
      <c r="FQ121" s="86"/>
      <c r="FR121" s="86"/>
      <c r="FS121" s="86"/>
      <c r="FT121" s="86"/>
      <c r="FU121" s="86"/>
      <c r="FV121" s="86"/>
      <c r="FW121" s="86"/>
      <c r="FX121" s="86"/>
      <c r="FY121" s="86"/>
      <c r="FZ121" s="86"/>
      <c r="GA121" s="86"/>
      <c r="GB121" s="86"/>
      <c r="GC121" s="86"/>
      <c r="GD121" s="86"/>
      <c r="GE121" s="86"/>
      <c r="GF121" s="86"/>
      <c r="GG121" s="86"/>
      <c r="GH121" s="86"/>
      <c r="GI121" s="86"/>
      <c r="GJ121" s="86"/>
      <c r="GK121" s="86"/>
      <c r="GL121" s="86"/>
      <c r="GM121" s="86"/>
      <c r="GN121" s="86"/>
      <c r="GO121" s="86"/>
      <c r="GP121" s="86"/>
      <c r="GQ121" s="86"/>
      <c r="GR121" s="86"/>
      <c r="GS121" s="86"/>
      <c r="GT121" s="86"/>
      <c r="GU121" s="86"/>
      <c r="GV121" s="86"/>
      <c r="GW121" s="86"/>
      <c r="GX121" s="86"/>
      <c r="GY121" s="86"/>
      <c r="GZ121" s="86"/>
      <c r="HA121" s="86"/>
      <c r="HB121" s="86"/>
      <c r="HC121" s="86"/>
      <c r="HD121" s="86"/>
      <c r="HE121" s="86"/>
      <c r="HF121" s="86"/>
      <c r="HG121" s="86"/>
      <c r="HH121" s="86"/>
      <c r="HI121" s="86"/>
      <c r="HJ121" s="86"/>
      <c r="HK121" s="86"/>
      <c r="HL121" s="86"/>
      <c r="HM121" s="86"/>
      <c r="HN121" s="86"/>
      <c r="HO121" s="86"/>
      <c r="HP121" s="86"/>
      <c r="HQ121" s="86"/>
      <c r="HR121" s="86"/>
      <c r="HS121" s="86"/>
      <c r="HT121" s="86"/>
      <c r="HU121" s="86"/>
      <c r="HV121" s="86"/>
      <c r="HW121" s="86"/>
      <c r="HX121" s="86"/>
      <c r="HY121" s="86"/>
      <c r="HZ121" s="86"/>
      <c r="IA121" s="86"/>
      <c r="IB121" s="86"/>
      <c r="IC121" s="86"/>
      <c r="ID121" s="86"/>
      <c r="IE121" s="86"/>
      <c r="IF121" s="86"/>
      <c r="IG121" s="86"/>
      <c r="IH121" s="86"/>
      <c r="II121" s="86"/>
      <c r="IJ121" s="86"/>
      <c r="IK121" s="86"/>
      <c r="IL121" s="86"/>
      <c r="IM121" s="86"/>
      <c r="IN121" s="86"/>
    </row>
    <row r="122" spans="1:248" s="87" customFormat="1" ht="17.399999999999999">
      <c r="A122" s="62"/>
      <c r="B122" s="62"/>
      <c r="C122" s="70"/>
      <c r="D122" s="63"/>
      <c r="E122" s="62"/>
      <c r="F122" s="62"/>
      <c r="G122" s="64"/>
      <c r="H122" s="66"/>
      <c r="I122" s="64"/>
      <c r="J122" s="62"/>
      <c r="K122" s="66"/>
      <c r="L122" s="67"/>
      <c r="M122" s="64"/>
      <c r="N122" s="75"/>
      <c r="O122" s="68"/>
      <c r="P122" s="68"/>
      <c r="Q122" s="69"/>
      <c r="R122" s="66"/>
      <c r="S122" s="67"/>
      <c r="T122" s="66"/>
      <c r="U122" s="66"/>
      <c r="V122" s="96"/>
      <c r="W122" s="96"/>
      <c r="X122" s="66"/>
      <c r="Y122" s="25"/>
      <c r="Z122" s="1" t="str">
        <f t="shared" si="36"/>
        <v/>
      </c>
      <c r="AA122" s="1" t="str">
        <f t="shared" si="37"/>
        <v/>
      </c>
      <c r="AB122" s="1" t="str">
        <f t="shared" si="38"/>
        <v/>
      </c>
      <c r="AC122" s="1" t="str">
        <f t="shared" si="39"/>
        <v/>
      </c>
      <c r="AD122" s="1" t="str">
        <f t="shared" si="40"/>
        <v/>
      </c>
      <c r="AE122" s="1" t="str">
        <f t="shared" si="41"/>
        <v/>
      </c>
      <c r="AF122" s="1" t="str">
        <f t="shared" si="42"/>
        <v/>
      </c>
      <c r="AG122" s="1" t="str">
        <f t="shared" si="43"/>
        <v/>
      </c>
      <c r="AH122" s="1" t="str">
        <f t="shared" si="44"/>
        <v/>
      </c>
      <c r="AI122" s="1" t="str">
        <f t="shared" si="45"/>
        <v/>
      </c>
      <c r="AJ122" s="1" t="str">
        <f t="shared" si="46"/>
        <v/>
      </c>
      <c r="AK122" s="1" t="str">
        <f t="shared" si="47"/>
        <v/>
      </c>
      <c r="AL122" s="1"/>
      <c r="AM122" s="85"/>
      <c r="AN122" s="85"/>
      <c r="AO122" s="85"/>
      <c r="AP122" s="86"/>
      <c r="AQ122" s="86"/>
      <c r="AR122" s="86"/>
      <c r="AS122" s="86"/>
      <c r="AT122" s="86"/>
      <c r="AU122" s="86"/>
      <c r="AV122" s="86"/>
      <c r="AW122" s="86"/>
      <c r="AX122" s="86"/>
      <c r="AY122" s="86"/>
      <c r="AZ122" s="86"/>
      <c r="BA122" s="86"/>
      <c r="BB122" s="86"/>
      <c r="BC122" s="86"/>
      <c r="BD122" s="86"/>
      <c r="BE122" s="86"/>
      <c r="BF122" s="86"/>
      <c r="BG122" s="86"/>
      <c r="BH122" s="86"/>
      <c r="BI122" s="86"/>
      <c r="BJ122" s="86"/>
      <c r="BK122" s="86"/>
      <c r="BL122" s="86"/>
      <c r="BM122" s="86"/>
      <c r="BN122" s="86"/>
      <c r="BO122" s="86"/>
      <c r="BP122" s="86"/>
      <c r="BQ122" s="86"/>
      <c r="BR122" s="86"/>
      <c r="BS122" s="86"/>
      <c r="BT122" s="86"/>
      <c r="BU122" s="86"/>
      <c r="BV122" s="86"/>
      <c r="BW122" s="86"/>
      <c r="BX122" s="86"/>
      <c r="BY122" s="86"/>
      <c r="BZ122" s="86"/>
      <c r="CA122" s="86"/>
      <c r="CB122" s="86"/>
      <c r="CC122" s="86"/>
      <c r="CD122" s="86"/>
      <c r="CE122" s="86"/>
      <c r="CF122" s="86"/>
      <c r="CG122" s="86"/>
      <c r="CH122" s="86"/>
      <c r="CI122" s="86"/>
      <c r="CJ122" s="86"/>
      <c r="CK122" s="86"/>
      <c r="CL122" s="86"/>
      <c r="CM122" s="86"/>
      <c r="CN122" s="86"/>
      <c r="CO122" s="86"/>
      <c r="CP122" s="86"/>
      <c r="CQ122" s="86"/>
      <c r="CR122" s="86"/>
      <c r="CS122" s="86"/>
      <c r="CT122" s="86"/>
      <c r="CU122" s="86"/>
      <c r="CV122" s="86"/>
      <c r="CW122" s="86"/>
      <c r="CX122" s="86"/>
      <c r="CY122" s="86"/>
      <c r="CZ122" s="86"/>
      <c r="DA122" s="86"/>
      <c r="DB122" s="86"/>
      <c r="DC122" s="86"/>
      <c r="DD122" s="86"/>
      <c r="DE122" s="86"/>
      <c r="DF122" s="86"/>
      <c r="DG122" s="86"/>
      <c r="DH122" s="86"/>
      <c r="DI122" s="86"/>
      <c r="DJ122" s="86"/>
      <c r="DK122" s="86"/>
      <c r="DL122" s="86"/>
      <c r="DM122" s="86"/>
      <c r="DN122" s="86"/>
      <c r="DO122" s="86"/>
      <c r="DP122" s="86"/>
      <c r="DQ122" s="86"/>
      <c r="DR122" s="86"/>
      <c r="DS122" s="86"/>
      <c r="DT122" s="86"/>
      <c r="DU122" s="86"/>
      <c r="DV122" s="86"/>
      <c r="DW122" s="86"/>
      <c r="DX122" s="86"/>
      <c r="DY122" s="86"/>
      <c r="DZ122" s="86"/>
      <c r="EA122" s="86"/>
      <c r="EB122" s="86"/>
      <c r="EC122" s="86"/>
      <c r="ED122" s="86"/>
      <c r="EE122" s="86"/>
      <c r="EF122" s="86"/>
      <c r="EG122" s="86"/>
      <c r="EH122" s="86"/>
      <c r="EI122" s="86"/>
      <c r="EJ122" s="86"/>
      <c r="EK122" s="86"/>
      <c r="EL122" s="86"/>
      <c r="EM122" s="86"/>
      <c r="EN122" s="86"/>
      <c r="EO122" s="86"/>
      <c r="EP122" s="86"/>
      <c r="EQ122" s="86"/>
      <c r="ER122" s="86"/>
      <c r="ES122" s="86"/>
      <c r="ET122" s="86"/>
      <c r="EU122" s="86"/>
      <c r="EV122" s="86"/>
      <c r="EW122" s="86"/>
      <c r="EX122" s="86"/>
      <c r="EY122" s="86"/>
      <c r="EZ122" s="86"/>
      <c r="FA122" s="86"/>
      <c r="FB122" s="86"/>
      <c r="FC122" s="86"/>
      <c r="FD122" s="86"/>
      <c r="FE122" s="86"/>
      <c r="FF122" s="86"/>
      <c r="FG122" s="86"/>
      <c r="FH122" s="86"/>
      <c r="FI122" s="86"/>
      <c r="FJ122" s="86"/>
      <c r="FK122" s="86"/>
      <c r="FL122" s="86"/>
      <c r="FM122" s="86"/>
      <c r="FN122" s="86"/>
      <c r="FO122" s="86"/>
      <c r="FP122" s="86"/>
      <c r="FQ122" s="86"/>
      <c r="FR122" s="86"/>
      <c r="FS122" s="86"/>
      <c r="FT122" s="86"/>
      <c r="FU122" s="86"/>
      <c r="FV122" s="86"/>
      <c r="FW122" s="86"/>
      <c r="FX122" s="86"/>
      <c r="FY122" s="86"/>
      <c r="FZ122" s="86"/>
      <c r="GA122" s="86"/>
      <c r="GB122" s="86"/>
      <c r="GC122" s="86"/>
      <c r="GD122" s="86"/>
      <c r="GE122" s="86"/>
      <c r="GF122" s="86"/>
      <c r="GG122" s="86"/>
      <c r="GH122" s="86"/>
      <c r="GI122" s="86"/>
      <c r="GJ122" s="86"/>
      <c r="GK122" s="86"/>
      <c r="GL122" s="86"/>
      <c r="GM122" s="86"/>
      <c r="GN122" s="86"/>
      <c r="GO122" s="86"/>
      <c r="GP122" s="86"/>
      <c r="GQ122" s="86"/>
      <c r="GR122" s="86"/>
      <c r="GS122" s="86"/>
      <c r="GT122" s="86"/>
      <c r="GU122" s="86"/>
      <c r="GV122" s="86"/>
      <c r="GW122" s="86"/>
      <c r="GX122" s="86"/>
      <c r="GY122" s="86"/>
      <c r="GZ122" s="86"/>
      <c r="HA122" s="86"/>
      <c r="HB122" s="86"/>
      <c r="HC122" s="86"/>
      <c r="HD122" s="86"/>
      <c r="HE122" s="86"/>
      <c r="HF122" s="86"/>
      <c r="HG122" s="86"/>
      <c r="HH122" s="86"/>
      <c r="HI122" s="86"/>
      <c r="HJ122" s="86"/>
      <c r="HK122" s="86"/>
      <c r="HL122" s="86"/>
      <c r="HM122" s="86"/>
      <c r="HN122" s="86"/>
      <c r="HO122" s="86"/>
      <c r="HP122" s="86"/>
      <c r="HQ122" s="86"/>
      <c r="HR122" s="86"/>
      <c r="HS122" s="86"/>
      <c r="HT122" s="86"/>
      <c r="HU122" s="86"/>
      <c r="HV122" s="86"/>
      <c r="HW122" s="86"/>
      <c r="HX122" s="86"/>
      <c r="HY122" s="86"/>
      <c r="HZ122" s="86"/>
      <c r="IA122" s="86"/>
      <c r="IB122" s="86"/>
      <c r="IC122" s="86"/>
      <c r="ID122" s="86"/>
      <c r="IE122" s="86"/>
      <c r="IF122" s="86"/>
      <c r="IG122" s="86"/>
      <c r="IH122" s="86"/>
      <c r="II122" s="86"/>
      <c r="IJ122" s="86"/>
      <c r="IK122" s="86"/>
      <c r="IL122" s="86"/>
      <c r="IM122" s="86"/>
      <c r="IN122" s="86"/>
    </row>
    <row r="123" spans="1:248" s="90" customFormat="1" ht="17.399999999999999">
      <c r="A123" s="62"/>
      <c r="B123" s="62"/>
      <c r="C123" s="63"/>
      <c r="D123" s="63"/>
      <c r="E123" s="62"/>
      <c r="F123" s="62"/>
      <c r="G123" s="64"/>
      <c r="H123" s="64"/>
      <c r="I123" s="64"/>
      <c r="J123" s="65"/>
      <c r="K123" s="66"/>
      <c r="L123" s="67"/>
      <c r="M123" s="64"/>
      <c r="N123" s="75"/>
      <c r="O123" s="68"/>
      <c r="P123" s="68"/>
      <c r="Q123" s="69"/>
      <c r="R123" s="66"/>
      <c r="S123" s="67"/>
      <c r="T123" s="66"/>
      <c r="U123" s="66"/>
      <c r="V123" s="96"/>
      <c r="W123" s="96"/>
      <c r="X123" s="66"/>
      <c r="Y123" s="53"/>
      <c r="Z123" s="54" t="str">
        <f t="shared" si="36"/>
        <v/>
      </c>
      <c r="AA123" s="54" t="str">
        <f t="shared" si="37"/>
        <v/>
      </c>
      <c r="AB123" s="54" t="str">
        <f t="shared" si="38"/>
        <v/>
      </c>
      <c r="AC123" s="54" t="str">
        <f t="shared" si="39"/>
        <v/>
      </c>
      <c r="AD123" s="54" t="str">
        <f t="shared" si="40"/>
        <v/>
      </c>
      <c r="AE123" s="1" t="str">
        <f t="shared" si="41"/>
        <v/>
      </c>
      <c r="AF123" s="54" t="str">
        <f t="shared" si="42"/>
        <v/>
      </c>
      <c r="AG123" s="54" t="str">
        <f t="shared" si="43"/>
        <v/>
      </c>
      <c r="AH123" s="54" t="str">
        <f t="shared" si="44"/>
        <v/>
      </c>
      <c r="AI123" s="54" t="str">
        <f t="shared" si="45"/>
        <v/>
      </c>
      <c r="AJ123" s="54" t="str">
        <f t="shared" si="46"/>
        <v/>
      </c>
      <c r="AK123" s="54" t="str">
        <f t="shared" si="47"/>
        <v/>
      </c>
      <c r="AL123" s="54"/>
      <c r="AM123" s="88"/>
      <c r="AN123" s="88"/>
      <c r="AO123" s="88"/>
      <c r="AP123" s="89"/>
      <c r="AQ123" s="89"/>
      <c r="AR123" s="89"/>
      <c r="AS123" s="89"/>
      <c r="AT123" s="89"/>
      <c r="AU123" s="89"/>
      <c r="AV123" s="89"/>
      <c r="AW123" s="89"/>
      <c r="AX123" s="89"/>
      <c r="AY123" s="89"/>
      <c r="AZ123" s="89"/>
      <c r="BA123" s="89"/>
      <c r="BB123" s="89"/>
      <c r="BC123" s="89"/>
      <c r="BD123" s="89"/>
      <c r="BE123" s="89"/>
      <c r="BF123" s="89"/>
      <c r="BG123" s="89"/>
      <c r="BH123" s="89"/>
      <c r="BI123" s="89"/>
      <c r="BJ123" s="89"/>
      <c r="BK123" s="89"/>
      <c r="BL123" s="89"/>
      <c r="BM123" s="89"/>
      <c r="BN123" s="89"/>
      <c r="BO123" s="89"/>
      <c r="BP123" s="89"/>
      <c r="BQ123" s="89"/>
      <c r="BR123" s="89"/>
      <c r="BS123" s="89"/>
      <c r="BT123" s="89"/>
      <c r="BU123" s="89"/>
      <c r="BV123" s="89"/>
      <c r="BW123" s="89"/>
      <c r="BX123" s="89"/>
      <c r="BY123" s="89"/>
      <c r="BZ123" s="89"/>
      <c r="CA123" s="89"/>
      <c r="CB123" s="89"/>
      <c r="CC123" s="89"/>
      <c r="CD123" s="89"/>
      <c r="CE123" s="89"/>
      <c r="CF123" s="89"/>
      <c r="CG123" s="89"/>
      <c r="CH123" s="89"/>
      <c r="CI123" s="89"/>
      <c r="CJ123" s="89"/>
      <c r="CK123" s="89"/>
      <c r="CL123" s="89"/>
      <c r="CM123" s="89"/>
      <c r="CN123" s="89"/>
      <c r="CO123" s="89"/>
      <c r="CP123" s="89"/>
      <c r="CQ123" s="89"/>
      <c r="CR123" s="89"/>
      <c r="CS123" s="89"/>
      <c r="CT123" s="89"/>
      <c r="CU123" s="89"/>
      <c r="CV123" s="89"/>
      <c r="CW123" s="89"/>
      <c r="CX123" s="89"/>
      <c r="CY123" s="89"/>
      <c r="CZ123" s="89"/>
      <c r="DA123" s="89"/>
      <c r="DB123" s="89"/>
      <c r="DC123" s="89"/>
      <c r="DD123" s="89"/>
      <c r="DE123" s="89"/>
      <c r="DF123" s="89"/>
      <c r="DG123" s="89"/>
      <c r="DH123" s="89"/>
      <c r="DI123" s="89"/>
      <c r="DJ123" s="89"/>
      <c r="DK123" s="89"/>
      <c r="DL123" s="89"/>
      <c r="DM123" s="89"/>
      <c r="DN123" s="89"/>
      <c r="DO123" s="89"/>
      <c r="DP123" s="89"/>
      <c r="DQ123" s="89"/>
      <c r="DR123" s="89"/>
      <c r="DS123" s="89"/>
      <c r="DT123" s="89"/>
      <c r="DU123" s="89"/>
      <c r="DV123" s="89"/>
      <c r="DW123" s="89"/>
      <c r="DX123" s="89"/>
      <c r="DY123" s="89"/>
      <c r="DZ123" s="89"/>
      <c r="EA123" s="89"/>
      <c r="EB123" s="89"/>
      <c r="EC123" s="89"/>
      <c r="ED123" s="89"/>
      <c r="EE123" s="89"/>
      <c r="EF123" s="89"/>
      <c r="EG123" s="89"/>
      <c r="EH123" s="89"/>
      <c r="EI123" s="89"/>
      <c r="EJ123" s="89"/>
      <c r="EK123" s="89"/>
      <c r="EL123" s="89"/>
      <c r="EM123" s="89"/>
      <c r="EN123" s="89"/>
      <c r="EO123" s="89"/>
      <c r="EP123" s="89"/>
      <c r="EQ123" s="89"/>
      <c r="ER123" s="89"/>
      <c r="ES123" s="89"/>
      <c r="ET123" s="89"/>
      <c r="EU123" s="89"/>
      <c r="EV123" s="89"/>
      <c r="EW123" s="89"/>
      <c r="EX123" s="89"/>
      <c r="EY123" s="89"/>
      <c r="EZ123" s="89"/>
      <c r="FA123" s="89"/>
      <c r="FB123" s="89"/>
      <c r="FC123" s="89"/>
      <c r="FD123" s="89"/>
      <c r="FE123" s="89"/>
      <c r="FF123" s="89"/>
      <c r="FG123" s="89"/>
      <c r="FH123" s="89"/>
      <c r="FI123" s="89"/>
      <c r="FJ123" s="89"/>
      <c r="FK123" s="89"/>
      <c r="FL123" s="89"/>
      <c r="FM123" s="89"/>
      <c r="FN123" s="89"/>
      <c r="FO123" s="89"/>
      <c r="FP123" s="89"/>
      <c r="FQ123" s="89"/>
      <c r="FR123" s="89"/>
      <c r="FS123" s="89"/>
      <c r="FT123" s="89"/>
      <c r="FU123" s="89"/>
      <c r="FV123" s="89"/>
      <c r="FW123" s="89"/>
      <c r="FX123" s="89"/>
      <c r="FY123" s="89"/>
      <c r="FZ123" s="89"/>
      <c r="GA123" s="89"/>
      <c r="GB123" s="89"/>
      <c r="GC123" s="89"/>
      <c r="GD123" s="89"/>
      <c r="GE123" s="89"/>
      <c r="GF123" s="89"/>
      <c r="GG123" s="89"/>
      <c r="GH123" s="89"/>
      <c r="GI123" s="89"/>
      <c r="GJ123" s="89"/>
      <c r="GK123" s="89"/>
      <c r="GL123" s="89"/>
      <c r="GM123" s="89"/>
      <c r="GN123" s="89"/>
      <c r="GO123" s="89"/>
      <c r="GP123" s="89"/>
      <c r="GQ123" s="89"/>
      <c r="GR123" s="89"/>
      <c r="GS123" s="89"/>
      <c r="GT123" s="89"/>
      <c r="GU123" s="89"/>
      <c r="GV123" s="89"/>
      <c r="GW123" s="89"/>
      <c r="GX123" s="89"/>
      <c r="GY123" s="89"/>
      <c r="GZ123" s="89"/>
      <c r="HA123" s="89"/>
      <c r="HB123" s="89"/>
      <c r="HC123" s="89"/>
      <c r="HD123" s="89"/>
      <c r="HE123" s="89"/>
      <c r="HF123" s="89"/>
      <c r="HG123" s="89"/>
      <c r="HH123" s="89"/>
      <c r="HI123" s="89"/>
      <c r="HJ123" s="89"/>
      <c r="HK123" s="89"/>
      <c r="HL123" s="89"/>
      <c r="HM123" s="89"/>
      <c r="HN123" s="89"/>
      <c r="HO123" s="89"/>
      <c r="HP123" s="89"/>
      <c r="HQ123" s="89"/>
      <c r="HR123" s="89"/>
      <c r="HS123" s="89"/>
      <c r="HT123" s="89"/>
      <c r="HU123" s="89"/>
      <c r="HV123" s="89"/>
      <c r="HW123" s="89"/>
      <c r="HX123" s="89"/>
      <c r="HY123" s="89"/>
      <c r="HZ123" s="89"/>
      <c r="IA123" s="89"/>
      <c r="IB123" s="89"/>
      <c r="IC123" s="89"/>
      <c r="ID123" s="89"/>
      <c r="IE123" s="89"/>
      <c r="IF123" s="89"/>
      <c r="IG123" s="89"/>
      <c r="IH123" s="89"/>
      <c r="II123" s="89"/>
      <c r="IJ123" s="89"/>
      <c r="IK123" s="89"/>
      <c r="IL123" s="89"/>
      <c r="IM123" s="89"/>
      <c r="IN123" s="89"/>
    </row>
    <row r="124" spans="1:248" s="90" customFormat="1" ht="18">
      <c r="A124" s="71"/>
      <c r="B124" s="62"/>
      <c r="C124" s="63"/>
      <c r="D124" s="63"/>
      <c r="E124" s="62"/>
      <c r="F124" s="62"/>
      <c r="G124" s="64"/>
      <c r="H124" s="66"/>
      <c r="I124" s="66"/>
      <c r="J124" s="62"/>
      <c r="K124" s="66"/>
      <c r="L124" s="67"/>
      <c r="M124" s="64"/>
      <c r="N124" s="75"/>
      <c r="O124" s="68"/>
      <c r="P124" s="68"/>
      <c r="Q124" s="69"/>
      <c r="R124" s="66"/>
      <c r="S124" s="67"/>
      <c r="T124" s="66"/>
      <c r="U124" s="66"/>
      <c r="V124" s="96"/>
      <c r="W124" s="96"/>
      <c r="X124" s="66"/>
      <c r="Y124" s="25"/>
      <c r="Z124" s="1" t="str">
        <f t="shared" si="36"/>
        <v/>
      </c>
      <c r="AA124" s="1" t="str">
        <f t="shared" si="37"/>
        <v/>
      </c>
      <c r="AB124" s="1" t="str">
        <f t="shared" si="38"/>
        <v/>
      </c>
      <c r="AC124" s="1" t="str">
        <f t="shared" si="39"/>
        <v/>
      </c>
      <c r="AD124" s="1" t="str">
        <f t="shared" si="40"/>
        <v/>
      </c>
      <c r="AE124" s="1" t="str">
        <f t="shared" si="41"/>
        <v/>
      </c>
      <c r="AF124" s="1" t="str">
        <f t="shared" si="42"/>
        <v/>
      </c>
      <c r="AG124" s="1" t="str">
        <f t="shared" si="43"/>
        <v/>
      </c>
      <c r="AH124" s="1" t="str">
        <f t="shared" si="44"/>
        <v/>
      </c>
      <c r="AI124" s="1" t="str">
        <f t="shared" si="45"/>
        <v/>
      </c>
      <c r="AJ124" s="1" t="str">
        <f t="shared" si="46"/>
        <v/>
      </c>
      <c r="AK124" s="1" t="str">
        <f t="shared" si="47"/>
        <v/>
      </c>
      <c r="AL124" s="25"/>
      <c r="AM124" s="89"/>
      <c r="AN124" s="89"/>
      <c r="AO124" s="89"/>
      <c r="AP124" s="89"/>
      <c r="AQ124" s="89"/>
      <c r="AR124" s="89"/>
      <c r="AS124" s="89"/>
      <c r="AT124" s="89"/>
      <c r="AU124" s="89"/>
      <c r="AV124" s="89"/>
      <c r="AW124" s="89"/>
      <c r="AX124" s="89"/>
      <c r="AY124" s="89"/>
      <c r="AZ124" s="89"/>
      <c r="BA124" s="89"/>
      <c r="BB124" s="89"/>
      <c r="BC124" s="89"/>
      <c r="BD124" s="89"/>
      <c r="BE124" s="89"/>
      <c r="BF124" s="89"/>
      <c r="BG124" s="89"/>
      <c r="BH124" s="89"/>
      <c r="BI124" s="89"/>
      <c r="BJ124" s="89"/>
      <c r="BK124" s="89"/>
      <c r="BL124" s="89"/>
      <c r="BM124" s="89"/>
      <c r="BN124" s="89"/>
      <c r="BO124" s="89"/>
      <c r="BP124" s="89"/>
      <c r="BQ124" s="89"/>
      <c r="BR124" s="89"/>
      <c r="BS124" s="89"/>
      <c r="BT124" s="89"/>
      <c r="BU124" s="89"/>
      <c r="BV124" s="89"/>
      <c r="BW124" s="89"/>
      <c r="BX124" s="89"/>
      <c r="BY124" s="89"/>
      <c r="BZ124" s="89"/>
      <c r="CA124" s="89"/>
      <c r="CB124" s="89"/>
      <c r="CC124" s="89"/>
      <c r="CD124" s="89"/>
      <c r="CE124" s="89"/>
      <c r="CF124" s="89"/>
      <c r="CG124" s="89"/>
      <c r="CH124" s="89"/>
      <c r="CI124" s="89"/>
      <c r="CJ124" s="89"/>
      <c r="CK124" s="89"/>
      <c r="CL124" s="89"/>
      <c r="CM124" s="89"/>
      <c r="CN124" s="89"/>
      <c r="CO124" s="89"/>
      <c r="CP124" s="89"/>
      <c r="CQ124" s="89"/>
      <c r="CR124" s="89"/>
      <c r="CS124" s="89"/>
      <c r="CT124" s="89"/>
      <c r="CU124" s="89"/>
      <c r="CV124" s="89"/>
      <c r="CW124" s="89"/>
      <c r="CX124" s="89"/>
      <c r="CY124" s="89"/>
      <c r="CZ124" s="89"/>
      <c r="DA124" s="89"/>
      <c r="DB124" s="89"/>
      <c r="DC124" s="89"/>
      <c r="DD124" s="89"/>
      <c r="DE124" s="89"/>
      <c r="DF124" s="89"/>
      <c r="DG124" s="89"/>
      <c r="DH124" s="89"/>
      <c r="DI124" s="89"/>
      <c r="DJ124" s="89"/>
      <c r="DK124" s="89"/>
      <c r="DL124" s="89"/>
      <c r="DM124" s="89"/>
      <c r="DN124" s="89"/>
      <c r="DO124" s="89"/>
      <c r="DP124" s="89"/>
      <c r="DQ124" s="89"/>
      <c r="DR124" s="89"/>
      <c r="DS124" s="89"/>
      <c r="DT124" s="89"/>
      <c r="DU124" s="89"/>
      <c r="DV124" s="89"/>
      <c r="DW124" s="89"/>
      <c r="DX124" s="89"/>
      <c r="DY124" s="89"/>
      <c r="DZ124" s="89"/>
      <c r="EA124" s="89"/>
      <c r="EB124" s="89"/>
      <c r="EC124" s="89"/>
      <c r="ED124" s="89"/>
      <c r="EE124" s="89"/>
      <c r="EF124" s="89"/>
      <c r="EG124" s="89"/>
      <c r="EH124" s="89"/>
      <c r="EI124" s="89"/>
      <c r="EJ124" s="89"/>
      <c r="EK124" s="89"/>
      <c r="EL124" s="89"/>
      <c r="EM124" s="89"/>
      <c r="EN124" s="89"/>
      <c r="EO124" s="89"/>
      <c r="EP124" s="89"/>
      <c r="EQ124" s="89"/>
      <c r="ER124" s="89"/>
      <c r="ES124" s="89"/>
      <c r="ET124" s="89"/>
      <c r="EU124" s="89"/>
      <c r="EV124" s="89"/>
      <c r="EW124" s="89"/>
      <c r="EX124" s="89"/>
      <c r="EY124" s="89"/>
      <c r="EZ124" s="89"/>
      <c r="FA124" s="89"/>
      <c r="FB124" s="89"/>
      <c r="FC124" s="89"/>
      <c r="FD124" s="89"/>
      <c r="FE124" s="89"/>
      <c r="FF124" s="89"/>
      <c r="FG124" s="89"/>
      <c r="FH124" s="89"/>
      <c r="FI124" s="89"/>
      <c r="FJ124" s="89"/>
      <c r="FK124" s="89"/>
      <c r="FL124" s="89"/>
      <c r="FM124" s="89"/>
      <c r="FN124" s="89"/>
      <c r="FO124" s="89"/>
      <c r="FP124" s="89"/>
      <c r="FQ124" s="89"/>
      <c r="FR124" s="89"/>
      <c r="FS124" s="89"/>
      <c r="FT124" s="89"/>
      <c r="FU124" s="89"/>
      <c r="FV124" s="89"/>
      <c r="FW124" s="89"/>
      <c r="FX124" s="89"/>
      <c r="FY124" s="89"/>
      <c r="FZ124" s="89"/>
      <c r="GA124" s="89"/>
      <c r="GB124" s="89"/>
      <c r="GC124" s="89"/>
      <c r="GD124" s="89"/>
      <c r="GE124" s="89"/>
      <c r="GF124" s="89"/>
      <c r="GG124" s="89"/>
      <c r="GH124" s="89"/>
      <c r="GI124" s="89"/>
      <c r="GJ124" s="89"/>
      <c r="GK124" s="89"/>
      <c r="GL124" s="89"/>
      <c r="GM124" s="89"/>
      <c r="GN124" s="89"/>
      <c r="GO124" s="89"/>
      <c r="GP124" s="89"/>
      <c r="GQ124" s="89"/>
      <c r="GR124" s="89"/>
      <c r="GS124" s="89"/>
      <c r="GT124" s="89"/>
      <c r="GU124" s="89"/>
      <c r="GV124" s="89"/>
      <c r="GW124" s="89"/>
      <c r="GX124" s="89"/>
      <c r="GY124" s="89"/>
      <c r="GZ124" s="89"/>
      <c r="HA124" s="89"/>
      <c r="HB124" s="89"/>
      <c r="HC124" s="89"/>
      <c r="HD124" s="89"/>
      <c r="HE124" s="89"/>
      <c r="HF124" s="89"/>
      <c r="HG124" s="89"/>
      <c r="HH124" s="89"/>
      <c r="HI124" s="89"/>
      <c r="HJ124" s="89"/>
      <c r="HK124" s="89"/>
      <c r="HL124" s="89"/>
      <c r="HM124" s="89"/>
      <c r="HN124" s="89"/>
      <c r="HO124" s="89"/>
      <c r="HP124" s="89"/>
      <c r="HQ124" s="89"/>
      <c r="HR124" s="89"/>
      <c r="HS124" s="89"/>
      <c r="HT124" s="89"/>
      <c r="HU124" s="89"/>
      <c r="HV124" s="89"/>
      <c r="HW124" s="89"/>
      <c r="HX124" s="89"/>
      <c r="HY124" s="89"/>
      <c r="HZ124" s="89"/>
      <c r="IA124" s="89"/>
      <c r="IB124" s="89"/>
      <c r="IC124" s="89"/>
      <c r="ID124" s="89"/>
      <c r="IE124" s="89"/>
      <c r="IF124" s="89"/>
      <c r="IG124" s="89"/>
      <c r="IH124" s="89"/>
      <c r="II124" s="89"/>
      <c r="IJ124" s="89"/>
      <c r="IK124" s="89"/>
      <c r="IL124" s="89"/>
      <c r="IM124" s="89"/>
      <c r="IN124" s="89"/>
    </row>
    <row r="125" spans="1:248" s="90" customFormat="1" ht="17.399999999999999">
      <c r="A125" s="62"/>
      <c r="B125" s="62"/>
      <c r="C125" s="63"/>
      <c r="D125" s="63"/>
      <c r="E125" s="62"/>
      <c r="F125" s="62"/>
      <c r="G125" s="64"/>
      <c r="H125" s="64"/>
      <c r="I125" s="64"/>
      <c r="J125" s="65"/>
      <c r="K125" s="66"/>
      <c r="L125" s="67"/>
      <c r="M125" s="64"/>
      <c r="N125" s="75"/>
      <c r="O125" s="68"/>
      <c r="P125" s="68"/>
      <c r="Q125" s="69"/>
      <c r="R125" s="66"/>
      <c r="S125" s="67"/>
      <c r="T125" s="66"/>
      <c r="U125" s="66"/>
      <c r="V125" s="96"/>
      <c r="W125" s="96"/>
      <c r="X125" s="66"/>
      <c r="Y125" s="53"/>
      <c r="Z125" s="54" t="str">
        <f t="shared" si="36"/>
        <v/>
      </c>
      <c r="AA125" s="54" t="str">
        <f t="shared" si="37"/>
        <v/>
      </c>
      <c r="AB125" s="54" t="str">
        <f t="shared" si="38"/>
        <v/>
      </c>
      <c r="AC125" s="54" t="str">
        <f t="shared" si="39"/>
        <v/>
      </c>
      <c r="AD125" s="54" t="str">
        <f t="shared" si="40"/>
        <v/>
      </c>
      <c r="AE125" s="1" t="str">
        <f t="shared" si="41"/>
        <v/>
      </c>
      <c r="AF125" s="54" t="str">
        <f t="shared" si="42"/>
        <v/>
      </c>
      <c r="AG125" s="54" t="str">
        <f t="shared" si="43"/>
        <v/>
      </c>
      <c r="AH125" s="54" t="str">
        <f t="shared" si="44"/>
        <v/>
      </c>
      <c r="AI125" s="54" t="str">
        <f t="shared" si="45"/>
        <v/>
      </c>
      <c r="AJ125" s="54" t="str">
        <f t="shared" si="46"/>
        <v/>
      </c>
      <c r="AK125" s="54" t="str">
        <f t="shared" si="47"/>
        <v/>
      </c>
      <c r="AL125" s="54"/>
      <c r="AM125" s="88"/>
      <c r="AN125" s="88"/>
      <c r="AO125" s="88"/>
      <c r="AP125" s="89"/>
      <c r="AQ125" s="89"/>
      <c r="AR125" s="89"/>
      <c r="AS125" s="89"/>
      <c r="AT125" s="89"/>
      <c r="AU125" s="89"/>
      <c r="AV125" s="89"/>
      <c r="AW125" s="89"/>
      <c r="AX125" s="89"/>
      <c r="AY125" s="89"/>
      <c r="AZ125" s="89"/>
      <c r="BA125" s="89"/>
      <c r="BB125" s="89"/>
      <c r="BC125" s="89"/>
      <c r="BD125" s="89"/>
      <c r="BE125" s="89"/>
      <c r="BF125" s="89"/>
      <c r="BG125" s="89"/>
      <c r="BH125" s="89"/>
      <c r="BI125" s="89"/>
      <c r="BJ125" s="89"/>
      <c r="BK125" s="89"/>
      <c r="BL125" s="89"/>
      <c r="BM125" s="89"/>
      <c r="BN125" s="89"/>
      <c r="BO125" s="89"/>
      <c r="BP125" s="89"/>
      <c r="BQ125" s="89"/>
      <c r="BR125" s="89"/>
      <c r="BS125" s="89"/>
      <c r="BT125" s="89"/>
      <c r="BU125" s="89"/>
      <c r="BV125" s="89"/>
      <c r="BW125" s="89"/>
      <c r="BX125" s="89"/>
      <c r="BY125" s="89"/>
      <c r="BZ125" s="89"/>
      <c r="CA125" s="89"/>
      <c r="CB125" s="89"/>
      <c r="CC125" s="89"/>
      <c r="CD125" s="89"/>
      <c r="CE125" s="89"/>
      <c r="CF125" s="89"/>
      <c r="CG125" s="89"/>
      <c r="CH125" s="89"/>
      <c r="CI125" s="89"/>
      <c r="CJ125" s="89"/>
      <c r="CK125" s="89"/>
      <c r="CL125" s="89"/>
      <c r="CM125" s="89"/>
      <c r="CN125" s="89"/>
      <c r="CO125" s="89"/>
      <c r="CP125" s="89"/>
      <c r="CQ125" s="89"/>
      <c r="CR125" s="89"/>
      <c r="CS125" s="89"/>
      <c r="CT125" s="89"/>
      <c r="CU125" s="89"/>
      <c r="CV125" s="89"/>
      <c r="CW125" s="89"/>
      <c r="CX125" s="89"/>
      <c r="CY125" s="89"/>
      <c r="CZ125" s="89"/>
      <c r="DA125" s="89"/>
      <c r="DB125" s="89"/>
      <c r="DC125" s="89"/>
      <c r="DD125" s="89"/>
      <c r="DE125" s="89"/>
      <c r="DF125" s="89"/>
      <c r="DG125" s="89"/>
      <c r="DH125" s="89"/>
      <c r="DI125" s="89"/>
      <c r="DJ125" s="89"/>
      <c r="DK125" s="89"/>
      <c r="DL125" s="89"/>
      <c r="DM125" s="89"/>
      <c r="DN125" s="89"/>
      <c r="DO125" s="89"/>
      <c r="DP125" s="89"/>
      <c r="DQ125" s="89"/>
      <c r="DR125" s="89"/>
      <c r="DS125" s="89"/>
      <c r="DT125" s="89"/>
      <c r="DU125" s="89"/>
      <c r="DV125" s="89"/>
      <c r="DW125" s="89"/>
      <c r="DX125" s="89"/>
      <c r="DY125" s="89"/>
      <c r="DZ125" s="89"/>
      <c r="EA125" s="89"/>
      <c r="EB125" s="89"/>
      <c r="EC125" s="89"/>
      <c r="ED125" s="89"/>
      <c r="EE125" s="89"/>
      <c r="EF125" s="89"/>
      <c r="EG125" s="89"/>
      <c r="EH125" s="89"/>
      <c r="EI125" s="89"/>
      <c r="EJ125" s="89"/>
      <c r="EK125" s="89"/>
      <c r="EL125" s="89"/>
      <c r="EM125" s="89"/>
      <c r="EN125" s="89"/>
      <c r="EO125" s="89"/>
      <c r="EP125" s="89"/>
      <c r="EQ125" s="89"/>
      <c r="ER125" s="89"/>
      <c r="ES125" s="89"/>
      <c r="ET125" s="89"/>
      <c r="EU125" s="89"/>
      <c r="EV125" s="89"/>
      <c r="EW125" s="89"/>
      <c r="EX125" s="89"/>
      <c r="EY125" s="89"/>
      <c r="EZ125" s="89"/>
      <c r="FA125" s="89"/>
      <c r="FB125" s="89"/>
      <c r="FC125" s="89"/>
      <c r="FD125" s="89"/>
      <c r="FE125" s="89"/>
      <c r="FF125" s="89"/>
      <c r="FG125" s="89"/>
      <c r="FH125" s="89"/>
      <c r="FI125" s="89"/>
      <c r="FJ125" s="89"/>
      <c r="FK125" s="89"/>
      <c r="FL125" s="89"/>
      <c r="FM125" s="89"/>
      <c r="FN125" s="89"/>
      <c r="FO125" s="89"/>
      <c r="FP125" s="89"/>
      <c r="FQ125" s="89"/>
      <c r="FR125" s="89"/>
      <c r="FS125" s="89"/>
      <c r="FT125" s="89"/>
      <c r="FU125" s="89"/>
      <c r="FV125" s="89"/>
      <c r="FW125" s="89"/>
      <c r="FX125" s="89"/>
      <c r="FY125" s="89"/>
      <c r="FZ125" s="89"/>
      <c r="GA125" s="89"/>
      <c r="GB125" s="89"/>
      <c r="GC125" s="89"/>
      <c r="GD125" s="89"/>
      <c r="GE125" s="89"/>
      <c r="GF125" s="89"/>
      <c r="GG125" s="89"/>
      <c r="GH125" s="89"/>
      <c r="GI125" s="89"/>
      <c r="GJ125" s="89"/>
      <c r="GK125" s="89"/>
      <c r="GL125" s="89"/>
      <c r="GM125" s="89"/>
      <c r="GN125" s="89"/>
      <c r="GO125" s="89"/>
      <c r="GP125" s="89"/>
      <c r="GQ125" s="89"/>
      <c r="GR125" s="89"/>
      <c r="GS125" s="89"/>
      <c r="GT125" s="89"/>
      <c r="GU125" s="89"/>
      <c r="GV125" s="89"/>
      <c r="GW125" s="89"/>
      <c r="GX125" s="89"/>
      <c r="GY125" s="89"/>
      <c r="GZ125" s="89"/>
      <c r="HA125" s="89"/>
      <c r="HB125" s="89"/>
      <c r="HC125" s="89"/>
      <c r="HD125" s="89"/>
      <c r="HE125" s="89"/>
      <c r="HF125" s="89"/>
      <c r="HG125" s="89"/>
      <c r="HH125" s="89"/>
      <c r="HI125" s="89"/>
      <c r="HJ125" s="89"/>
      <c r="HK125" s="89"/>
      <c r="HL125" s="89"/>
      <c r="HM125" s="89"/>
      <c r="HN125" s="89"/>
      <c r="HO125" s="89"/>
      <c r="HP125" s="89"/>
      <c r="HQ125" s="89"/>
      <c r="HR125" s="89"/>
      <c r="HS125" s="89"/>
      <c r="HT125" s="89"/>
      <c r="HU125" s="89"/>
      <c r="HV125" s="89"/>
      <c r="HW125" s="89"/>
      <c r="HX125" s="89"/>
      <c r="HY125" s="89"/>
      <c r="HZ125" s="89"/>
      <c r="IA125" s="89"/>
      <c r="IB125" s="89"/>
      <c r="IC125" s="89"/>
      <c r="ID125" s="89"/>
      <c r="IE125" s="89"/>
      <c r="IF125" s="89"/>
      <c r="IG125" s="89"/>
      <c r="IH125" s="89"/>
      <c r="II125" s="89"/>
      <c r="IJ125" s="89"/>
      <c r="IK125" s="89"/>
      <c r="IL125" s="89"/>
      <c r="IM125" s="89"/>
      <c r="IN125" s="89"/>
    </row>
    <row r="126" spans="1:248" s="73" customFormat="1" ht="17.399999999999999">
      <c r="A126" s="62"/>
      <c r="B126" s="62"/>
      <c r="C126" s="63"/>
      <c r="D126" s="63"/>
      <c r="E126" s="62"/>
      <c r="F126" s="62"/>
      <c r="G126" s="64"/>
      <c r="H126" s="66"/>
      <c r="I126" s="66"/>
      <c r="J126" s="65"/>
      <c r="K126" s="66"/>
      <c r="L126" s="67"/>
      <c r="M126" s="64"/>
      <c r="N126" s="75"/>
      <c r="O126" s="68"/>
      <c r="P126" s="68"/>
      <c r="Q126" s="69"/>
      <c r="R126" s="66"/>
      <c r="S126" s="67"/>
      <c r="T126" s="66"/>
      <c r="U126" s="66"/>
      <c r="V126" s="96"/>
      <c r="W126" s="96"/>
      <c r="X126" s="66"/>
      <c r="Y126" s="25"/>
      <c r="Z126" s="1" t="str">
        <f t="shared" si="36"/>
        <v/>
      </c>
      <c r="AA126" s="1" t="str">
        <f t="shared" si="37"/>
        <v/>
      </c>
      <c r="AB126" s="1" t="str">
        <f t="shared" si="38"/>
        <v/>
      </c>
      <c r="AC126" s="1" t="str">
        <f t="shared" si="39"/>
        <v/>
      </c>
      <c r="AD126" s="1" t="str">
        <f t="shared" si="40"/>
        <v/>
      </c>
      <c r="AE126" s="1" t="str">
        <f t="shared" si="41"/>
        <v/>
      </c>
      <c r="AF126" s="1" t="str">
        <f t="shared" si="42"/>
        <v/>
      </c>
      <c r="AG126" s="1" t="str">
        <f t="shared" si="43"/>
        <v/>
      </c>
      <c r="AH126" s="1" t="str">
        <f t="shared" si="44"/>
        <v/>
      </c>
      <c r="AI126" s="1" t="str">
        <f t="shared" si="45"/>
        <v/>
      </c>
      <c r="AJ126" s="1" t="str">
        <f t="shared" si="46"/>
        <v/>
      </c>
      <c r="AK126" s="1" t="str">
        <f t="shared" si="47"/>
        <v/>
      </c>
      <c r="AL126" s="25"/>
      <c r="AM126" s="82"/>
      <c r="AN126" s="82"/>
      <c r="AO126" s="82"/>
      <c r="AP126" s="82"/>
      <c r="AQ126" s="82"/>
      <c r="AR126" s="82"/>
      <c r="AS126" s="82"/>
      <c r="AT126" s="82"/>
      <c r="AU126" s="82"/>
      <c r="AV126" s="82"/>
      <c r="AW126" s="82"/>
      <c r="AX126" s="82"/>
      <c r="AY126" s="82"/>
      <c r="AZ126" s="82"/>
      <c r="BA126" s="82"/>
      <c r="BB126" s="82"/>
      <c r="BC126" s="82"/>
      <c r="BD126" s="82"/>
      <c r="BE126" s="82"/>
      <c r="BF126" s="82"/>
      <c r="BG126" s="82"/>
      <c r="BH126" s="82"/>
      <c r="BI126" s="82"/>
      <c r="BJ126" s="82"/>
      <c r="BK126" s="82"/>
      <c r="BL126" s="82"/>
      <c r="BM126" s="82"/>
      <c r="BN126" s="82"/>
      <c r="BO126" s="82"/>
      <c r="BP126" s="82"/>
      <c r="BQ126" s="82"/>
      <c r="BR126" s="82"/>
      <c r="BS126" s="82"/>
      <c r="BT126" s="82"/>
      <c r="BU126" s="82"/>
      <c r="BV126" s="82"/>
      <c r="BW126" s="82"/>
      <c r="BX126" s="82"/>
      <c r="BY126" s="82"/>
      <c r="BZ126" s="82"/>
      <c r="CA126" s="82"/>
      <c r="CB126" s="82"/>
      <c r="CC126" s="82"/>
      <c r="CD126" s="82"/>
      <c r="CE126" s="82"/>
      <c r="CF126" s="82"/>
      <c r="CG126" s="82"/>
      <c r="CH126" s="82"/>
      <c r="CI126" s="82"/>
      <c r="CJ126" s="82"/>
      <c r="CK126" s="82"/>
      <c r="CL126" s="82"/>
      <c r="CM126" s="82"/>
      <c r="CN126" s="82"/>
      <c r="CO126" s="82"/>
      <c r="CP126" s="82"/>
      <c r="CQ126" s="82"/>
      <c r="CR126" s="82"/>
      <c r="CS126" s="82"/>
      <c r="CT126" s="82"/>
      <c r="CU126" s="82"/>
      <c r="CV126" s="82"/>
      <c r="CW126" s="82"/>
      <c r="CX126" s="82"/>
      <c r="CY126" s="82"/>
      <c r="CZ126" s="82"/>
      <c r="DA126" s="82"/>
      <c r="DB126" s="82"/>
      <c r="DC126" s="82"/>
      <c r="DD126" s="82"/>
      <c r="DE126" s="82"/>
      <c r="DF126" s="82"/>
      <c r="DG126" s="82"/>
      <c r="DH126" s="82"/>
      <c r="DI126" s="82"/>
      <c r="DJ126" s="82"/>
      <c r="DK126" s="82"/>
      <c r="DL126" s="82"/>
      <c r="DM126" s="82"/>
      <c r="DN126" s="82"/>
      <c r="DO126" s="82"/>
      <c r="DP126" s="82"/>
      <c r="DQ126" s="82"/>
      <c r="DR126" s="82"/>
      <c r="DS126" s="82"/>
      <c r="DT126" s="82"/>
      <c r="DU126" s="82"/>
      <c r="DV126" s="82"/>
      <c r="DW126" s="82"/>
      <c r="DX126" s="82"/>
      <c r="DY126" s="82"/>
      <c r="DZ126" s="82"/>
      <c r="EA126" s="82"/>
      <c r="EB126" s="82"/>
      <c r="EC126" s="82"/>
      <c r="ED126" s="82"/>
      <c r="EE126" s="82"/>
      <c r="EF126" s="82"/>
      <c r="EG126" s="82"/>
      <c r="EH126" s="82"/>
      <c r="EI126" s="82"/>
      <c r="EJ126" s="82"/>
      <c r="EK126" s="82"/>
      <c r="EL126" s="82"/>
      <c r="EM126" s="82"/>
      <c r="EN126" s="82"/>
      <c r="EO126" s="82"/>
      <c r="EP126" s="82"/>
      <c r="EQ126" s="82"/>
      <c r="ER126" s="82"/>
      <c r="ES126" s="82"/>
      <c r="ET126" s="82"/>
      <c r="EU126" s="82"/>
      <c r="EV126" s="82"/>
      <c r="EW126" s="82"/>
      <c r="EX126" s="82"/>
      <c r="EY126" s="82"/>
      <c r="EZ126" s="82"/>
      <c r="FA126" s="82"/>
      <c r="FB126" s="82"/>
      <c r="FC126" s="82"/>
      <c r="FD126" s="82"/>
      <c r="FE126" s="82"/>
      <c r="FF126" s="82"/>
      <c r="FG126" s="82"/>
      <c r="FH126" s="82"/>
      <c r="FI126" s="82"/>
      <c r="FJ126" s="82"/>
      <c r="FK126" s="82"/>
      <c r="FL126" s="82"/>
      <c r="FM126" s="82"/>
      <c r="FN126" s="82"/>
      <c r="FO126" s="82"/>
      <c r="FP126" s="82"/>
      <c r="FQ126" s="82"/>
      <c r="FR126" s="82"/>
      <c r="FS126" s="82"/>
      <c r="FT126" s="82"/>
      <c r="FU126" s="82"/>
      <c r="FV126" s="82"/>
      <c r="FW126" s="82"/>
      <c r="FX126" s="82"/>
      <c r="FY126" s="82"/>
      <c r="FZ126" s="82"/>
      <c r="GA126" s="82"/>
      <c r="GB126" s="82"/>
      <c r="GC126" s="82"/>
      <c r="GD126" s="82"/>
      <c r="GE126" s="82"/>
      <c r="GF126" s="82"/>
      <c r="GG126" s="82"/>
      <c r="GH126" s="82"/>
      <c r="GI126" s="82"/>
      <c r="GJ126" s="82"/>
      <c r="GK126" s="82"/>
      <c r="GL126" s="82"/>
      <c r="GM126" s="82"/>
      <c r="GN126" s="82"/>
      <c r="GO126" s="82"/>
      <c r="GP126" s="82"/>
      <c r="GQ126" s="82"/>
      <c r="GR126" s="82"/>
      <c r="GS126" s="82"/>
      <c r="GT126" s="82"/>
      <c r="GU126" s="82"/>
      <c r="GV126" s="82"/>
      <c r="GW126" s="82"/>
      <c r="GX126" s="82"/>
      <c r="GY126" s="82"/>
      <c r="GZ126" s="82"/>
      <c r="HA126" s="82"/>
      <c r="HB126" s="82"/>
      <c r="HC126" s="82"/>
      <c r="HD126" s="82"/>
      <c r="HE126" s="82"/>
      <c r="HF126" s="82"/>
      <c r="HG126" s="82"/>
      <c r="HH126" s="82"/>
      <c r="HI126" s="82"/>
      <c r="HJ126" s="82"/>
      <c r="HK126" s="82"/>
      <c r="HL126" s="82"/>
      <c r="HM126" s="82"/>
      <c r="HN126" s="82"/>
      <c r="HO126" s="82"/>
      <c r="HP126" s="82"/>
      <c r="HQ126" s="82"/>
      <c r="HR126" s="82"/>
      <c r="HS126" s="82"/>
      <c r="HT126" s="82"/>
      <c r="HU126" s="82"/>
      <c r="HV126" s="82"/>
      <c r="HW126" s="82"/>
      <c r="HX126" s="82"/>
      <c r="HY126" s="82"/>
      <c r="HZ126" s="82"/>
      <c r="IA126" s="82"/>
      <c r="IB126" s="82"/>
      <c r="IC126" s="82"/>
      <c r="ID126" s="82"/>
      <c r="IE126" s="82"/>
      <c r="IF126" s="82"/>
      <c r="IG126" s="82"/>
      <c r="IH126" s="82"/>
      <c r="II126" s="82"/>
      <c r="IJ126" s="82"/>
      <c r="IK126" s="82"/>
      <c r="IL126" s="82"/>
      <c r="IM126" s="82"/>
      <c r="IN126" s="82"/>
    </row>
    <row r="127" spans="1:248" s="73" customFormat="1" ht="17.399999999999999">
      <c r="A127" s="62"/>
      <c r="B127" s="62"/>
      <c r="C127" s="70"/>
      <c r="D127" s="63"/>
      <c r="E127" s="62"/>
      <c r="F127" s="62"/>
      <c r="G127" s="64"/>
      <c r="H127" s="66"/>
      <c r="I127" s="64"/>
      <c r="J127" s="62"/>
      <c r="K127" s="66"/>
      <c r="L127" s="67"/>
      <c r="M127" s="64"/>
      <c r="N127" s="75"/>
      <c r="O127" s="68"/>
      <c r="P127" s="68"/>
      <c r="Q127" s="69"/>
      <c r="R127" s="66"/>
      <c r="S127" s="67"/>
      <c r="T127" s="66"/>
      <c r="U127" s="66"/>
      <c r="V127" s="96"/>
      <c r="W127" s="96"/>
      <c r="X127" s="66"/>
      <c r="Y127" s="25"/>
      <c r="Z127" s="1" t="str">
        <f t="shared" si="36"/>
        <v/>
      </c>
      <c r="AA127" s="1" t="str">
        <f t="shared" si="37"/>
        <v/>
      </c>
      <c r="AB127" s="1" t="str">
        <f t="shared" si="38"/>
        <v/>
      </c>
      <c r="AC127" s="1" t="str">
        <f t="shared" si="39"/>
        <v/>
      </c>
      <c r="AD127" s="1" t="str">
        <f t="shared" si="40"/>
        <v/>
      </c>
      <c r="AE127" s="1" t="str">
        <f t="shared" si="41"/>
        <v/>
      </c>
      <c r="AF127" s="1" t="str">
        <f t="shared" si="42"/>
        <v/>
      </c>
      <c r="AG127" s="1" t="str">
        <f t="shared" si="43"/>
        <v/>
      </c>
      <c r="AH127" s="1" t="str">
        <f t="shared" si="44"/>
        <v/>
      </c>
      <c r="AI127" s="1" t="str">
        <f t="shared" si="45"/>
        <v/>
      </c>
      <c r="AJ127" s="1" t="str">
        <f t="shared" si="46"/>
        <v/>
      </c>
      <c r="AK127" s="1" t="str">
        <f t="shared" si="47"/>
        <v/>
      </c>
      <c r="AL127" s="25"/>
      <c r="AM127" s="82"/>
      <c r="AN127" s="82"/>
      <c r="AO127" s="82"/>
      <c r="AP127" s="82"/>
      <c r="AQ127" s="82"/>
      <c r="AR127" s="82"/>
      <c r="AS127" s="82"/>
      <c r="AT127" s="82"/>
      <c r="AU127" s="82"/>
      <c r="AV127" s="82"/>
      <c r="AW127" s="82"/>
      <c r="AX127" s="82"/>
      <c r="AY127" s="82"/>
      <c r="AZ127" s="82"/>
      <c r="BA127" s="82"/>
      <c r="BB127" s="82"/>
      <c r="BC127" s="82"/>
      <c r="BD127" s="82"/>
      <c r="BE127" s="82"/>
      <c r="BF127" s="82"/>
      <c r="BG127" s="82"/>
      <c r="BH127" s="82"/>
      <c r="BI127" s="82"/>
      <c r="BJ127" s="82"/>
      <c r="BK127" s="82"/>
      <c r="BL127" s="82"/>
      <c r="BM127" s="82"/>
      <c r="BN127" s="82"/>
      <c r="BO127" s="82"/>
      <c r="BP127" s="82"/>
      <c r="BQ127" s="82"/>
      <c r="BR127" s="82"/>
      <c r="BS127" s="82"/>
      <c r="BT127" s="82"/>
      <c r="BU127" s="82"/>
      <c r="BV127" s="82"/>
      <c r="BW127" s="82"/>
      <c r="BX127" s="82"/>
      <c r="BY127" s="82"/>
      <c r="BZ127" s="82"/>
      <c r="CA127" s="82"/>
      <c r="CB127" s="82"/>
      <c r="CC127" s="82"/>
      <c r="CD127" s="82"/>
      <c r="CE127" s="82"/>
      <c r="CF127" s="82"/>
      <c r="CG127" s="82"/>
      <c r="CH127" s="82"/>
      <c r="CI127" s="82"/>
      <c r="CJ127" s="82"/>
      <c r="CK127" s="82"/>
      <c r="CL127" s="82"/>
      <c r="CM127" s="82"/>
      <c r="CN127" s="82"/>
      <c r="CO127" s="82"/>
      <c r="CP127" s="82"/>
      <c r="CQ127" s="82"/>
      <c r="CR127" s="82"/>
      <c r="CS127" s="82"/>
      <c r="CT127" s="82"/>
      <c r="CU127" s="82"/>
      <c r="CV127" s="82"/>
      <c r="CW127" s="82"/>
      <c r="CX127" s="82"/>
      <c r="CY127" s="82"/>
      <c r="CZ127" s="82"/>
      <c r="DA127" s="82"/>
      <c r="DB127" s="82"/>
      <c r="DC127" s="82"/>
      <c r="DD127" s="82"/>
      <c r="DE127" s="82"/>
      <c r="DF127" s="82"/>
      <c r="DG127" s="82"/>
      <c r="DH127" s="82"/>
      <c r="DI127" s="82"/>
      <c r="DJ127" s="82"/>
      <c r="DK127" s="82"/>
      <c r="DL127" s="82"/>
      <c r="DM127" s="82"/>
      <c r="DN127" s="82"/>
      <c r="DO127" s="82"/>
      <c r="DP127" s="82"/>
      <c r="DQ127" s="82"/>
      <c r="DR127" s="82"/>
      <c r="DS127" s="82"/>
      <c r="DT127" s="82"/>
      <c r="DU127" s="82"/>
      <c r="DV127" s="82"/>
      <c r="DW127" s="82"/>
      <c r="DX127" s="82"/>
      <c r="DY127" s="82"/>
      <c r="DZ127" s="82"/>
      <c r="EA127" s="82"/>
      <c r="EB127" s="82"/>
      <c r="EC127" s="82"/>
      <c r="ED127" s="82"/>
      <c r="EE127" s="82"/>
      <c r="EF127" s="82"/>
      <c r="EG127" s="82"/>
      <c r="EH127" s="82"/>
      <c r="EI127" s="82"/>
      <c r="EJ127" s="82"/>
      <c r="EK127" s="82"/>
      <c r="EL127" s="82"/>
      <c r="EM127" s="82"/>
      <c r="EN127" s="82"/>
      <c r="EO127" s="82"/>
      <c r="EP127" s="82"/>
      <c r="EQ127" s="82"/>
      <c r="ER127" s="82"/>
      <c r="ES127" s="82"/>
      <c r="ET127" s="82"/>
      <c r="EU127" s="82"/>
      <c r="EV127" s="82"/>
      <c r="EW127" s="82"/>
      <c r="EX127" s="82"/>
      <c r="EY127" s="82"/>
      <c r="EZ127" s="82"/>
      <c r="FA127" s="82"/>
      <c r="FB127" s="82"/>
      <c r="FC127" s="82"/>
      <c r="FD127" s="82"/>
      <c r="FE127" s="82"/>
      <c r="FF127" s="82"/>
      <c r="FG127" s="82"/>
      <c r="FH127" s="82"/>
      <c r="FI127" s="82"/>
      <c r="FJ127" s="82"/>
      <c r="FK127" s="82"/>
      <c r="FL127" s="82"/>
      <c r="FM127" s="82"/>
      <c r="FN127" s="82"/>
      <c r="FO127" s="82"/>
      <c r="FP127" s="82"/>
      <c r="FQ127" s="82"/>
      <c r="FR127" s="82"/>
      <c r="FS127" s="82"/>
      <c r="FT127" s="82"/>
      <c r="FU127" s="82"/>
      <c r="FV127" s="82"/>
      <c r="FW127" s="82"/>
      <c r="FX127" s="82"/>
      <c r="FY127" s="82"/>
      <c r="FZ127" s="82"/>
      <c r="GA127" s="82"/>
      <c r="GB127" s="82"/>
      <c r="GC127" s="82"/>
      <c r="GD127" s="82"/>
      <c r="GE127" s="82"/>
      <c r="GF127" s="82"/>
      <c r="GG127" s="82"/>
      <c r="GH127" s="82"/>
      <c r="GI127" s="82"/>
      <c r="GJ127" s="82"/>
      <c r="GK127" s="82"/>
      <c r="GL127" s="82"/>
      <c r="GM127" s="82"/>
      <c r="GN127" s="82"/>
      <c r="GO127" s="82"/>
      <c r="GP127" s="82"/>
      <c r="GQ127" s="82"/>
      <c r="GR127" s="82"/>
      <c r="GS127" s="82"/>
      <c r="GT127" s="82"/>
      <c r="GU127" s="82"/>
      <c r="GV127" s="82"/>
      <c r="GW127" s="82"/>
      <c r="GX127" s="82"/>
      <c r="GY127" s="82"/>
      <c r="GZ127" s="82"/>
      <c r="HA127" s="82"/>
      <c r="HB127" s="82"/>
      <c r="HC127" s="82"/>
      <c r="HD127" s="82"/>
      <c r="HE127" s="82"/>
      <c r="HF127" s="82"/>
      <c r="HG127" s="82"/>
      <c r="HH127" s="82"/>
      <c r="HI127" s="82"/>
      <c r="HJ127" s="82"/>
      <c r="HK127" s="82"/>
      <c r="HL127" s="82"/>
      <c r="HM127" s="82"/>
      <c r="HN127" s="82"/>
      <c r="HO127" s="82"/>
      <c r="HP127" s="82"/>
      <c r="HQ127" s="82"/>
      <c r="HR127" s="82"/>
      <c r="HS127" s="82"/>
      <c r="HT127" s="82"/>
      <c r="HU127" s="82"/>
      <c r="HV127" s="82"/>
      <c r="HW127" s="82"/>
      <c r="HX127" s="82"/>
      <c r="HY127" s="82"/>
      <c r="HZ127" s="82"/>
      <c r="IA127" s="82"/>
      <c r="IB127" s="82"/>
      <c r="IC127" s="82"/>
      <c r="ID127" s="82"/>
      <c r="IE127" s="82"/>
      <c r="IF127" s="82"/>
      <c r="IG127" s="82"/>
      <c r="IH127" s="82"/>
      <c r="II127" s="82"/>
      <c r="IJ127" s="82"/>
      <c r="IK127" s="82"/>
      <c r="IL127" s="82"/>
      <c r="IM127" s="82"/>
      <c r="IN127" s="82"/>
    </row>
    <row r="128" spans="1:248" s="73" customFormat="1" ht="17.399999999999999">
      <c r="A128" s="62"/>
      <c r="B128" s="62"/>
      <c r="C128" s="70"/>
      <c r="D128" s="63"/>
      <c r="E128" s="62"/>
      <c r="F128" s="62"/>
      <c r="G128" s="64"/>
      <c r="H128" s="66"/>
      <c r="I128" s="64"/>
      <c r="J128" s="62"/>
      <c r="K128" s="66"/>
      <c r="L128" s="67"/>
      <c r="M128" s="64"/>
      <c r="N128" s="75"/>
      <c r="O128" s="68"/>
      <c r="P128" s="68"/>
      <c r="Q128" s="69"/>
      <c r="R128" s="66"/>
      <c r="S128" s="67"/>
      <c r="T128" s="66"/>
      <c r="U128" s="66"/>
      <c r="V128" s="96"/>
      <c r="W128" s="96"/>
      <c r="X128" s="66"/>
      <c r="Y128" s="25"/>
      <c r="Z128" s="1" t="str">
        <f t="shared" si="36"/>
        <v/>
      </c>
      <c r="AA128" s="1" t="str">
        <f t="shared" si="37"/>
        <v/>
      </c>
      <c r="AB128" s="1" t="str">
        <f t="shared" si="38"/>
        <v/>
      </c>
      <c r="AC128" s="1" t="str">
        <f t="shared" si="39"/>
        <v/>
      </c>
      <c r="AD128" s="1" t="str">
        <f t="shared" si="40"/>
        <v/>
      </c>
      <c r="AE128" s="1" t="str">
        <f t="shared" si="41"/>
        <v/>
      </c>
      <c r="AF128" s="1" t="str">
        <f t="shared" si="42"/>
        <v/>
      </c>
      <c r="AG128" s="1" t="str">
        <f t="shared" si="43"/>
        <v/>
      </c>
      <c r="AH128" s="1" t="str">
        <f t="shared" si="44"/>
        <v/>
      </c>
      <c r="AI128" s="1" t="str">
        <f t="shared" si="45"/>
        <v/>
      </c>
      <c r="AJ128" s="1" t="str">
        <f t="shared" si="46"/>
        <v/>
      </c>
      <c r="AK128" s="1" t="str">
        <f t="shared" si="47"/>
        <v/>
      </c>
      <c r="AL128" s="25"/>
      <c r="AM128" s="82"/>
      <c r="AN128" s="82"/>
      <c r="AO128" s="82"/>
      <c r="AP128" s="82"/>
      <c r="AQ128" s="82"/>
      <c r="AR128" s="82"/>
      <c r="AS128" s="82"/>
      <c r="AT128" s="82"/>
      <c r="AU128" s="82"/>
      <c r="AV128" s="82"/>
      <c r="AW128" s="82"/>
      <c r="AX128" s="82"/>
      <c r="AY128" s="82"/>
      <c r="AZ128" s="82"/>
      <c r="BA128" s="82"/>
      <c r="BB128" s="82"/>
      <c r="BC128" s="82"/>
      <c r="BD128" s="82"/>
      <c r="BE128" s="82"/>
      <c r="BF128" s="82"/>
      <c r="BG128" s="82"/>
      <c r="BH128" s="82"/>
      <c r="BI128" s="82"/>
      <c r="BJ128" s="82"/>
      <c r="BK128" s="82"/>
      <c r="BL128" s="82"/>
      <c r="BM128" s="82"/>
      <c r="BN128" s="82"/>
      <c r="BO128" s="82"/>
      <c r="BP128" s="82"/>
      <c r="BQ128" s="82"/>
      <c r="BR128" s="82"/>
      <c r="BS128" s="82"/>
      <c r="BT128" s="82"/>
      <c r="BU128" s="82"/>
      <c r="BV128" s="82"/>
      <c r="BW128" s="82"/>
      <c r="BX128" s="82"/>
      <c r="BY128" s="82"/>
      <c r="BZ128" s="82"/>
      <c r="CA128" s="82"/>
      <c r="CB128" s="82"/>
      <c r="CC128" s="82"/>
      <c r="CD128" s="82"/>
      <c r="CE128" s="82"/>
      <c r="CF128" s="82"/>
      <c r="CG128" s="82"/>
      <c r="CH128" s="82"/>
      <c r="CI128" s="82"/>
      <c r="CJ128" s="82"/>
      <c r="CK128" s="82"/>
      <c r="CL128" s="82"/>
      <c r="CM128" s="82"/>
      <c r="CN128" s="82"/>
      <c r="CO128" s="82"/>
      <c r="CP128" s="82"/>
      <c r="CQ128" s="82"/>
      <c r="CR128" s="82"/>
      <c r="CS128" s="82"/>
      <c r="CT128" s="82"/>
      <c r="CU128" s="82"/>
      <c r="CV128" s="82"/>
      <c r="CW128" s="82"/>
      <c r="CX128" s="82"/>
      <c r="CY128" s="82"/>
      <c r="CZ128" s="82"/>
      <c r="DA128" s="82"/>
      <c r="DB128" s="82"/>
      <c r="DC128" s="82"/>
      <c r="DD128" s="82"/>
      <c r="DE128" s="82"/>
      <c r="DF128" s="82"/>
      <c r="DG128" s="82"/>
      <c r="DH128" s="82"/>
      <c r="DI128" s="82"/>
      <c r="DJ128" s="82"/>
      <c r="DK128" s="82"/>
      <c r="DL128" s="82"/>
      <c r="DM128" s="82"/>
      <c r="DN128" s="82"/>
      <c r="DO128" s="82"/>
      <c r="DP128" s="82"/>
      <c r="DQ128" s="82"/>
      <c r="DR128" s="82"/>
      <c r="DS128" s="82"/>
      <c r="DT128" s="82"/>
      <c r="DU128" s="82"/>
      <c r="DV128" s="82"/>
      <c r="DW128" s="82"/>
      <c r="DX128" s="82"/>
      <c r="DY128" s="82"/>
      <c r="DZ128" s="82"/>
      <c r="EA128" s="82"/>
      <c r="EB128" s="82"/>
      <c r="EC128" s="82"/>
      <c r="ED128" s="82"/>
      <c r="EE128" s="82"/>
      <c r="EF128" s="82"/>
      <c r="EG128" s="82"/>
      <c r="EH128" s="82"/>
      <c r="EI128" s="82"/>
      <c r="EJ128" s="82"/>
      <c r="EK128" s="82"/>
      <c r="EL128" s="82"/>
      <c r="EM128" s="82"/>
      <c r="EN128" s="82"/>
      <c r="EO128" s="82"/>
      <c r="EP128" s="82"/>
      <c r="EQ128" s="82"/>
      <c r="ER128" s="82"/>
      <c r="ES128" s="82"/>
      <c r="ET128" s="82"/>
      <c r="EU128" s="82"/>
      <c r="EV128" s="82"/>
      <c r="EW128" s="82"/>
      <c r="EX128" s="82"/>
      <c r="EY128" s="82"/>
      <c r="EZ128" s="82"/>
      <c r="FA128" s="82"/>
      <c r="FB128" s="82"/>
      <c r="FC128" s="82"/>
      <c r="FD128" s="82"/>
      <c r="FE128" s="82"/>
      <c r="FF128" s="82"/>
      <c r="FG128" s="82"/>
      <c r="FH128" s="82"/>
      <c r="FI128" s="82"/>
      <c r="FJ128" s="82"/>
      <c r="FK128" s="82"/>
      <c r="FL128" s="82"/>
      <c r="FM128" s="82"/>
      <c r="FN128" s="82"/>
      <c r="FO128" s="82"/>
      <c r="FP128" s="82"/>
      <c r="FQ128" s="82"/>
      <c r="FR128" s="82"/>
      <c r="FS128" s="82"/>
      <c r="FT128" s="82"/>
      <c r="FU128" s="82"/>
      <c r="FV128" s="82"/>
      <c r="FW128" s="82"/>
      <c r="FX128" s="82"/>
      <c r="FY128" s="82"/>
      <c r="FZ128" s="82"/>
      <c r="GA128" s="82"/>
      <c r="GB128" s="82"/>
      <c r="GC128" s="82"/>
      <c r="GD128" s="82"/>
      <c r="GE128" s="82"/>
      <c r="GF128" s="82"/>
      <c r="GG128" s="82"/>
      <c r="GH128" s="82"/>
      <c r="GI128" s="82"/>
      <c r="GJ128" s="82"/>
      <c r="GK128" s="82"/>
      <c r="GL128" s="82"/>
      <c r="GM128" s="82"/>
      <c r="GN128" s="82"/>
      <c r="GO128" s="82"/>
      <c r="GP128" s="82"/>
      <c r="GQ128" s="82"/>
      <c r="GR128" s="82"/>
      <c r="GS128" s="82"/>
      <c r="GT128" s="82"/>
      <c r="GU128" s="82"/>
      <c r="GV128" s="82"/>
      <c r="GW128" s="82"/>
      <c r="GX128" s="82"/>
      <c r="GY128" s="82"/>
      <c r="GZ128" s="82"/>
      <c r="HA128" s="82"/>
      <c r="HB128" s="82"/>
      <c r="HC128" s="82"/>
      <c r="HD128" s="82"/>
      <c r="HE128" s="82"/>
      <c r="HF128" s="82"/>
      <c r="HG128" s="82"/>
      <c r="HH128" s="82"/>
      <c r="HI128" s="82"/>
      <c r="HJ128" s="82"/>
      <c r="HK128" s="82"/>
      <c r="HL128" s="82"/>
      <c r="HM128" s="82"/>
      <c r="HN128" s="82"/>
      <c r="HO128" s="82"/>
      <c r="HP128" s="82"/>
      <c r="HQ128" s="82"/>
      <c r="HR128" s="82"/>
      <c r="HS128" s="82"/>
      <c r="HT128" s="82"/>
      <c r="HU128" s="82"/>
      <c r="HV128" s="82"/>
      <c r="HW128" s="82"/>
      <c r="HX128" s="82"/>
      <c r="HY128" s="82"/>
      <c r="HZ128" s="82"/>
      <c r="IA128" s="82"/>
      <c r="IB128" s="82"/>
      <c r="IC128" s="82"/>
      <c r="ID128" s="82"/>
      <c r="IE128" s="82"/>
      <c r="IF128" s="82"/>
      <c r="IG128" s="82"/>
      <c r="IH128" s="82"/>
      <c r="II128" s="82"/>
      <c r="IJ128" s="82"/>
      <c r="IK128" s="82"/>
      <c r="IL128" s="82"/>
      <c r="IM128" s="82"/>
      <c r="IN128" s="82"/>
    </row>
    <row r="129" spans="1:248" s="73" customFormat="1" ht="17.399999999999999">
      <c r="A129" s="62"/>
      <c r="B129" s="62"/>
      <c r="C129" s="63"/>
      <c r="D129" s="63"/>
      <c r="E129" s="62"/>
      <c r="F129" s="62"/>
      <c r="G129" s="64"/>
      <c r="H129" s="64"/>
      <c r="I129" s="64"/>
      <c r="J129" s="65"/>
      <c r="K129" s="66"/>
      <c r="L129" s="67"/>
      <c r="M129" s="64"/>
      <c r="N129" s="75"/>
      <c r="O129" s="68"/>
      <c r="P129" s="68"/>
      <c r="Q129" s="69"/>
      <c r="R129" s="66"/>
      <c r="S129" s="67"/>
      <c r="T129" s="66"/>
      <c r="U129" s="66"/>
      <c r="V129" s="96"/>
      <c r="W129" s="96"/>
      <c r="X129" s="66"/>
      <c r="Y129" s="53"/>
      <c r="Z129" s="54" t="str">
        <f t="shared" si="36"/>
        <v/>
      </c>
      <c r="AA129" s="54" t="str">
        <f t="shared" si="37"/>
        <v/>
      </c>
      <c r="AB129" s="54" t="str">
        <f t="shared" si="38"/>
        <v/>
      </c>
      <c r="AC129" s="54" t="str">
        <f t="shared" si="39"/>
        <v/>
      </c>
      <c r="AD129" s="54" t="str">
        <f t="shared" si="40"/>
        <v/>
      </c>
      <c r="AE129" s="1" t="str">
        <f t="shared" si="41"/>
        <v/>
      </c>
      <c r="AF129" s="54" t="str">
        <f t="shared" si="42"/>
        <v/>
      </c>
      <c r="AG129" s="54" t="str">
        <f t="shared" si="43"/>
        <v/>
      </c>
      <c r="AH129" s="54" t="str">
        <f t="shared" si="44"/>
        <v/>
      </c>
      <c r="AI129" s="54" t="str">
        <f t="shared" si="45"/>
        <v/>
      </c>
      <c r="AJ129" s="54" t="str">
        <f t="shared" si="46"/>
        <v/>
      </c>
      <c r="AK129" s="54" t="str">
        <f t="shared" si="47"/>
        <v/>
      </c>
      <c r="AL129" s="54"/>
      <c r="AM129" s="83"/>
      <c r="AN129" s="83"/>
      <c r="AO129" s="83"/>
      <c r="AP129" s="82"/>
      <c r="AQ129" s="82"/>
      <c r="AR129" s="82"/>
      <c r="AS129" s="82"/>
      <c r="AT129" s="82"/>
      <c r="AU129" s="82"/>
      <c r="AV129" s="82"/>
      <c r="AW129" s="82"/>
      <c r="AX129" s="82"/>
      <c r="AY129" s="82"/>
      <c r="AZ129" s="82"/>
      <c r="BA129" s="82"/>
      <c r="BB129" s="82"/>
      <c r="BC129" s="82"/>
      <c r="BD129" s="82"/>
      <c r="BE129" s="82"/>
      <c r="BF129" s="82"/>
      <c r="BG129" s="82"/>
      <c r="BH129" s="82"/>
      <c r="BI129" s="82"/>
      <c r="BJ129" s="82"/>
      <c r="BK129" s="82"/>
      <c r="BL129" s="82"/>
      <c r="BM129" s="82"/>
      <c r="BN129" s="82"/>
      <c r="BO129" s="82"/>
      <c r="BP129" s="82"/>
      <c r="BQ129" s="82"/>
      <c r="BR129" s="82"/>
      <c r="BS129" s="82"/>
      <c r="BT129" s="82"/>
      <c r="BU129" s="82"/>
      <c r="BV129" s="82"/>
      <c r="BW129" s="82"/>
      <c r="BX129" s="82"/>
      <c r="BY129" s="82"/>
      <c r="BZ129" s="82"/>
      <c r="CA129" s="82"/>
      <c r="CB129" s="82"/>
      <c r="CC129" s="82"/>
      <c r="CD129" s="82"/>
      <c r="CE129" s="82"/>
      <c r="CF129" s="82"/>
      <c r="CG129" s="82"/>
      <c r="CH129" s="82"/>
      <c r="CI129" s="82"/>
      <c r="CJ129" s="82"/>
      <c r="CK129" s="82"/>
      <c r="CL129" s="82"/>
      <c r="CM129" s="82"/>
      <c r="CN129" s="82"/>
      <c r="CO129" s="82"/>
      <c r="CP129" s="82"/>
      <c r="CQ129" s="82"/>
      <c r="CR129" s="82"/>
      <c r="CS129" s="82"/>
      <c r="CT129" s="82"/>
      <c r="CU129" s="82"/>
      <c r="CV129" s="82"/>
      <c r="CW129" s="82"/>
      <c r="CX129" s="82"/>
      <c r="CY129" s="82"/>
      <c r="CZ129" s="82"/>
      <c r="DA129" s="82"/>
      <c r="DB129" s="82"/>
      <c r="DC129" s="82"/>
      <c r="DD129" s="82"/>
      <c r="DE129" s="82"/>
      <c r="DF129" s="82"/>
      <c r="DG129" s="82"/>
      <c r="DH129" s="82"/>
      <c r="DI129" s="82"/>
      <c r="DJ129" s="82"/>
      <c r="DK129" s="82"/>
      <c r="DL129" s="82"/>
      <c r="DM129" s="82"/>
      <c r="DN129" s="82"/>
      <c r="DO129" s="82"/>
      <c r="DP129" s="82"/>
      <c r="DQ129" s="82"/>
      <c r="DR129" s="82"/>
      <c r="DS129" s="82"/>
      <c r="DT129" s="82"/>
      <c r="DU129" s="82"/>
      <c r="DV129" s="82"/>
      <c r="DW129" s="82"/>
      <c r="DX129" s="82"/>
      <c r="DY129" s="82"/>
      <c r="DZ129" s="82"/>
      <c r="EA129" s="82"/>
      <c r="EB129" s="82"/>
      <c r="EC129" s="82"/>
      <c r="ED129" s="82"/>
      <c r="EE129" s="82"/>
      <c r="EF129" s="82"/>
      <c r="EG129" s="82"/>
      <c r="EH129" s="82"/>
      <c r="EI129" s="82"/>
      <c r="EJ129" s="82"/>
      <c r="EK129" s="82"/>
      <c r="EL129" s="82"/>
      <c r="EM129" s="82"/>
      <c r="EN129" s="82"/>
      <c r="EO129" s="82"/>
      <c r="EP129" s="82"/>
      <c r="EQ129" s="82"/>
      <c r="ER129" s="82"/>
      <c r="ES129" s="82"/>
      <c r="ET129" s="82"/>
      <c r="EU129" s="82"/>
      <c r="EV129" s="82"/>
      <c r="EW129" s="82"/>
      <c r="EX129" s="82"/>
      <c r="EY129" s="82"/>
      <c r="EZ129" s="82"/>
      <c r="FA129" s="82"/>
      <c r="FB129" s="82"/>
      <c r="FC129" s="82"/>
      <c r="FD129" s="82"/>
      <c r="FE129" s="82"/>
      <c r="FF129" s="82"/>
      <c r="FG129" s="82"/>
      <c r="FH129" s="82"/>
      <c r="FI129" s="82"/>
      <c r="FJ129" s="82"/>
      <c r="FK129" s="82"/>
      <c r="FL129" s="82"/>
      <c r="FM129" s="82"/>
      <c r="FN129" s="82"/>
      <c r="FO129" s="82"/>
      <c r="FP129" s="82"/>
      <c r="FQ129" s="82"/>
      <c r="FR129" s="82"/>
      <c r="FS129" s="82"/>
      <c r="FT129" s="82"/>
      <c r="FU129" s="82"/>
      <c r="FV129" s="82"/>
      <c r="FW129" s="82"/>
      <c r="FX129" s="82"/>
      <c r="FY129" s="82"/>
      <c r="FZ129" s="82"/>
      <c r="GA129" s="82"/>
      <c r="GB129" s="82"/>
      <c r="GC129" s="82"/>
      <c r="GD129" s="82"/>
      <c r="GE129" s="82"/>
      <c r="GF129" s="82"/>
      <c r="GG129" s="82"/>
      <c r="GH129" s="82"/>
      <c r="GI129" s="82"/>
      <c r="GJ129" s="82"/>
      <c r="GK129" s="82"/>
      <c r="GL129" s="82"/>
      <c r="GM129" s="82"/>
      <c r="GN129" s="82"/>
      <c r="GO129" s="82"/>
      <c r="GP129" s="82"/>
      <c r="GQ129" s="82"/>
      <c r="GR129" s="82"/>
      <c r="GS129" s="82"/>
      <c r="GT129" s="82"/>
      <c r="GU129" s="82"/>
      <c r="GV129" s="82"/>
      <c r="GW129" s="82"/>
      <c r="GX129" s="82"/>
      <c r="GY129" s="82"/>
      <c r="GZ129" s="82"/>
      <c r="HA129" s="82"/>
      <c r="HB129" s="82"/>
      <c r="HC129" s="82"/>
      <c r="HD129" s="82"/>
      <c r="HE129" s="82"/>
      <c r="HF129" s="82"/>
      <c r="HG129" s="82"/>
      <c r="HH129" s="82"/>
      <c r="HI129" s="82"/>
      <c r="HJ129" s="82"/>
      <c r="HK129" s="82"/>
      <c r="HL129" s="82"/>
      <c r="HM129" s="82"/>
      <c r="HN129" s="82"/>
      <c r="HO129" s="82"/>
      <c r="HP129" s="82"/>
      <c r="HQ129" s="82"/>
      <c r="HR129" s="82"/>
      <c r="HS129" s="82"/>
      <c r="HT129" s="82"/>
      <c r="HU129" s="82"/>
      <c r="HV129" s="82"/>
      <c r="HW129" s="82"/>
      <c r="HX129" s="82"/>
      <c r="HY129" s="82"/>
      <c r="HZ129" s="82"/>
      <c r="IA129" s="82"/>
      <c r="IB129" s="82"/>
      <c r="IC129" s="82"/>
      <c r="ID129" s="82"/>
      <c r="IE129" s="82"/>
      <c r="IF129" s="82"/>
      <c r="IG129" s="82"/>
      <c r="IH129" s="82"/>
      <c r="II129" s="82"/>
      <c r="IJ129" s="82"/>
      <c r="IK129" s="82"/>
      <c r="IL129" s="82"/>
      <c r="IM129" s="82"/>
      <c r="IN129" s="82"/>
    </row>
    <row r="130" spans="1:248" s="73" customFormat="1" ht="17.399999999999999">
      <c r="A130" s="62"/>
      <c r="B130" s="62"/>
      <c r="C130" s="63"/>
      <c r="D130" s="63"/>
      <c r="E130" s="62"/>
      <c r="F130" s="62"/>
      <c r="G130" s="64"/>
      <c r="H130" s="66"/>
      <c r="I130" s="66"/>
      <c r="J130" s="65"/>
      <c r="K130" s="66"/>
      <c r="L130" s="67"/>
      <c r="M130" s="64"/>
      <c r="N130" s="75"/>
      <c r="O130" s="68"/>
      <c r="P130" s="68"/>
      <c r="Q130" s="69"/>
      <c r="R130" s="66"/>
      <c r="S130" s="67"/>
      <c r="T130" s="66"/>
      <c r="U130" s="66"/>
      <c r="V130" s="96"/>
      <c r="W130" s="96"/>
      <c r="X130" s="66"/>
      <c r="Y130" s="25"/>
      <c r="Z130" s="1" t="str">
        <f t="shared" si="36"/>
        <v/>
      </c>
      <c r="AA130" s="1" t="str">
        <f t="shared" si="37"/>
        <v/>
      </c>
      <c r="AB130" s="1" t="str">
        <f t="shared" si="38"/>
        <v/>
      </c>
      <c r="AC130" s="1" t="str">
        <f t="shared" si="39"/>
        <v/>
      </c>
      <c r="AD130" s="1" t="str">
        <f t="shared" si="40"/>
        <v/>
      </c>
      <c r="AE130" s="1" t="str">
        <f t="shared" si="41"/>
        <v/>
      </c>
      <c r="AF130" s="1" t="str">
        <f t="shared" si="42"/>
        <v/>
      </c>
      <c r="AG130" s="1" t="str">
        <f t="shared" si="43"/>
        <v/>
      </c>
      <c r="AH130" s="1" t="str">
        <f t="shared" si="44"/>
        <v/>
      </c>
      <c r="AI130" s="1" t="str">
        <f t="shared" si="45"/>
        <v/>
      </c>
      <c r="AJ130" s="1" t="str">
        <f t="shared" si="46"/>
        <v/>
      </c>
      <c r="AK130" s="1" t="str">
        <f t="shared" si="47"/>
        <v/>
      </c>
      <c r="AL130" s="25"/>
      <c r="AM130" s="82"/>
      <c r="AN130" s="82"/>
      <c r="AO130" s="82"/>
      <c r="AP130" s="82"/>
      <c r="AQ130" s="82"/>
      <c r="AR130" s="82"/>
      <c r="AS130" s="82"/>
      <c r="AT130" s="82"/>
      <c r="AU130" s="82"/>
      <c r="AV130" s="82"/>
      <c r="AW130" s="82"/>
      <c r="AX130" s="82"/>
      <c r="AY130" s="82"/>
      <c r="AZ130" s="82"/>
      <c r="BA130" s="82"/>
      <c r="BB130" s="82"/>
      <c r="BC130" s="82"/>
      <c r="BD130" s="82"/>
      <c r="BE130" s="82"/>
      <c r="BF130" s="82"/>
      <c r="BG130" s="82"/>
      <c r="BH130" s="82"/>
      <c r="BI130" s="82"/>
      <c r="BJ130" s="82"/>
      <c r="BK130" s="82"/>
      <c r="BL130" s="82"/>
      <c r="BM130" s="82"/>
      <c r="BN130" s="82"/>
      <c r="BO130" s="82"/>
      <c r="BP130" s="82"/>
      <c r="BQ130" s="82"/>
      <c r="BR130" s="82"/>
      <c r="BS130" s="82"/>
      <c r="BT130" s="82"/>
      <c r="BU130" s="82"/>
      <c r="BV130" s="82"/>
      <c r="BW130" s="82"/>
      <c r="BX130" s="82"/>
      <c r="BY130" s="82"/>
      <c r="BZ130" s="82"/>
      <c r="CA130" s="82"/>
      <c r="CB130" s="82"/>
      <c r="CC130" s="82"/>
      <c r="CD130" s="82"/>
      <c r="CE130" s="82"/>
      <c r="CF130" s="82"/>
      <c r="CG130" s="82"/>
      <c r="CH130" s="82"/>
      <c r="CI130" s="82"/>
      <c r="CJ130" s="82"/>
      <c r="CK130" s="82"/>
      <c r="CL130" s="82"/>
      <c r="CM130" s="82"/>
      <c r="CN130" s="82"/>
      <c r="CO130" s="82"/>
      <c r="CP130" s="82"/>
      <c r="CQ130" s="82"/>
      <c r="CR130" s="82"/>
      <c r="CS130" s="82"/>
      <c r="CT130" s="82"/>
      <c r="CU130" s="82"/>
      <c r="CV130" s="82"/>
      <c r="CW130" s="82"/>
      <c r="CX130" s="82"/>
      <c r="CY130" s="82"/>
      <c r="CZ130" s="82"/>
      <c r="DA130" s="82"/>
      <c r="DB130" s="82"/>
      <c r="DC130" s="82"/>
      <c r="DD130" s="82"/>
      <c r="DE130" s="82"/>
      <c r="DF130" s="82"/>
      <c r="DG130" s="82"/>
      <c r="DH130" s="82"/>
      <c r="DI130" s="82"/>
      <c r="DJ130" s="82"/>
      <c r="DK130" s="82"/>
      <c r="DL130" s="82"/>
      <c r="DM130" s="82"/>
      <c r="DN130" s="82"/>
      <c r="DO130" s="82"/>
      <c r="DP130" s="82"/>
      <c r="DQ130" s="82"/>
      <c r="DR130" s="82"/>
      <c r="DS130" s="82"/>
      <c r="DT130" s="82"/>
      <c r="DU130" s="82"/>
      <c r="DV130" s="82"/>
      <c r="DW130" s="82"/>
      <c r="DX130" s="82"/>
      <c r="DY130" s="82"/>
      <c r="DZ130" s="82"/>
      <c r="EA130" s="82"/>
      <c r="EB130" s="82"/>
      <c r="EC130" s="82"/>
      <c r="ED130" s="82"/>
      <c r="EE130" s="82"/>
      <c r="EF130" s="82"/>
      <c r="EG130" s="82"/>
      <c r="EH130" s="82"/>
      <c r="EI130" s="82"/>
      <c r="EJ130" s="82"/>
      <c r="EK130" s="82"/>
      <c r="EL130" s="82"/>
      <c r="EM130" s="82"/>
      <c r="EN130" s="82"/>
      <c r="EO130" s="82"/>
      <c r="EP130" s="82"/>
      <c r="EQ130" s="82"/>
      <c r="ER130" s="82"/>
      <c r="ES130" s="82"/>
      <c r="ET130" s="82"/>
      <c r="EU130" s="82"/>
      <c r="EV130" s="82"/>
      <c r="EW130" s="82"/>
      <c r="EX130" s="82"/>
      <c r="EY130" s="82"/>
      <c r="EZ130" s="82"/>
      <c r="FA130" s="82"/>
      <c r="FB130" s="82"/>
      <c r="FC130" s="82"/>
      <c r="FD130" s="82"/>
      <c r="FE130" s="82"/>
      <c r="FF130" s="82"/>
      <c r="FG130" s="82"/>
      <c r="FH130" s="82"/>
      <c r="FI130" s="82"/>
      <c r="FJ130" s="82"/>
      <c r="FK130" s="82"/>
      <c r="FL130" s="82"/>
      <c r="FM130" s="82"/>
      <c r="FN130" s="82"/>
      <c r="FO130" s="82"/>
      <c r="FP130" s="82"/>
      <c r="FQ130" s="82"/>
      <c r="FR130" s="82"/>
      <c r="FS130" s="82"/>
      <c r="FT130" s="82"/>
      <c r="FU130" s="82"/>
      <c r="FV130" s="82"/>
      <c r="FW130" s="82"/>
      <c r="FX130" s="82"/>
      <c r="FY130" s="82"/>
      <c r="FZ130" s="82"/>
      <c r="GA130" s="82"/>
      <c r="GB130" s="82"/>
      <c r="GC130" s="82"/>
      <c r="GD130" s="82"/>
      <c r="GE130" s="82"/>
      <c r="GF130" s="82"/>
      <c r="GG130" s="82"/>
      <c r="GH130" s="82"/>
      <c r="GI130" s="82"/>
      <c r="GJ130" s="82"/>
      <c r="GK130" s="82"/>
      <c r="GL130" s="82"/>
      <c r="GM130" s="82"/>
      <c r="GN130" s="82"/>
      <c r="GO130" s="82"/>
      <c r="GP130" s="82"/>
      <c r="GQ130" s="82"/>
      <c r="GR130" s="82"/>
      <c r="GS130" s="82"/>
      <c r="GT130" s="82"/>
      <c r="GU130" s="82"/>
      <c r="GV130" s="82"/>
      <c r="GW130" s="82"/>
      <c r="GX130" s="82"/>
      <c r="GY130" s="82"/>
      <c r="GZ130" s="82"/>
      <c r="HA130" s="82"/>
      <c r="HB130" s="82"/>
      <c r="HC130" s="82"/>
      <c r="HD130" s="82"/>
      <c r="HE130" s="82"/>
      <c r="HF130" s="82"/>
      <c r="HG130" s="82"/>
      <c r="HH130" s="82"/>
      <c r="HI130" s="82"/>
      <c r="HJ130" s="82"/>
      <c r="HK130" s="82"/>
      <c r="HL130" s="82"/>
      <c r="HM130" s="82"/>
      <c r="HN130" s="82"/>
      <c r="HO130" s="82"/>
      <c r="HP130" s="82"/>
      <c r="HQ130" s="82"/>
      <c r="HR130" s="82"/>
      <c r="HS130" s="82"/>
      <c r="HT130" s="82"/>
      <c r="HU130" s="82"/>
      <c r="HV130" s="82"/>
      <c r="HW130" s="82"/>
      <c r="HX130" s="82"/>
      <c r="HY130" s="82"/>
      <c r="HZ130" s="82"/>
      <c r="IA130" s="82"/>
      <c r="IB130" s="82"/>
      <c r="IC130" s="82"/>
      <c r="ID130" s="82"/>
      <c r="IE130" s="82"/>
      <c r="IF130" s="82"/>
      <c r="IG130" s="82"/>
      <c r="IH130" s="82"/>
      <c r="II130" s="82"/>
      <c r="IJ130" s="82"/>
      <c r="IK130" s="82"/>
      <c r="IL130" s="82"/>
      <c r="IM130" s="82"/>
      <c r="IN130" s="82"/>
    </row>
    <row r="131" spans="1:248" s="73" customFormat="1" ht="17.399999999999999">
      <c r="A131" s="62"/>
      <c r="B131" s="62"/>
      <c r="C131" s="70"/>
      <c r="D131" s="63"/>
      <c r="E131" s="62"/>
      <c r="F131" s="62"/>
      <c r="G131" s="64"/>
      <c r="H131" s="66"/>
      <c r="I131" s="64"/>
      <c r="J131" s="62"/>
      <c r="K131" s="66"/>
      <c r="L131" s="67"/>
      <c r="M131" s="64"/>
      <c r="N131" s="75"/>
      <c r="O131" s="68"/>
      <c r="P131" s="68"/>
      <c r="Q131" s="69"/>
      <c r="R131" s="66"/>
      <c r="S131" s="67"/>
      <c r="T131" s="66"/>
      <c r="U131" s="66"/>
      <c r="V131" s="96"/>
      <c r="W131" s="96"/>
      <c r="X131" s="66"/>
      <c r="Y131" s="25"/>
      <c r="Z131" s="1" t="str">
        <f t="shared" si="36"/>
        <v/>
      </c>
      <c r="AA131" s="1" t="str">
        <f t="shared" si="37"/>
        <v/>
      </c>
      <c r="AB131" s="1" t="str">
        <f t="shared" si="38"/>
        <v/>
      </c>
      <c r="AC131" s="1" t="str">
        <f t="shared" si="39"/>
        <v/>
      </c>
      <c r="AD131" s="1" t="str">
        <f t="shared" si="40"/>
        <v/>
      </c>
      <c r="AE131" s="1" t="str">
        <f t="shared" si="41"/>
        <v/>
      </c>
      <c r="AF131" s="1" t="str">
        <f t="shared" si="42"/>
        <v/>
      </c>
      <c r="AG131" s="1" t="str">
        <f t="shared" si="43"/>
        <v/>
      </c>
      <c r="AH131" s="1" t="str">
        <f t="shared" si="44"/>
        <v/>
      </c>
      <c r="AI131" s="1" t="str">
        <f t="shared" si="45"/>
        <v/>
      </c>
      <c r="AJ131" s="1" t="str">
        <f t="shared" si="46"/>
        <v/>
      </c>
      <c r="AK131" s="1" t="str">
        <f t="shared" si="47"/>
        <v/>
      </c>
      <c r="AL131" s="25"/>
      <c r="AM131" s="82"/>
      <c r="AN131" s="82"/>
      <c r="AO131" s="82"/>
      <c r="AP131" s="82"/>
      <c r="AQ131" s="82"/>
      <c r="AR131" s="82"/>
      <c r="AS131" s="82"/>
      <c r="AT131" s="82"/>
      <c r="AU131" s="82"/>
      <c r="AV131" s="82"/>
      <c r="AW131" s="82"/>
      <c r="AX131" s="82"/>
      <c r="AY131" s="82"/>
      <c r="AZ131" s="82"/>
      <c r="BA131" s="82"/>
      <c r="BB131" s="82"/>
      <c r="BC131" s="82"/>
      <c r="BD131" s="82"/>
      <c r="BE131" s="82"/>
      <c r="BF131" s="82"/>
      <c r="BG131" s="82"/>
      <c r="BH131" s="82"/>
      <c r="BI131" s="82"/>
      <c r="BJ131" s="82"/>
      <c r="BK131" s="82"/>
      <c r="BL131" s="82"/>
      <c r="BM131" s="82"/>
      <c r="BN131" s="82"/>
      <c r="BO131" s="82"/>
      <c r="BP131" s="82"/>
      <c r="BQ131" s="82"/>
      <c r="BR131" s="82"/>
      <c r="BS131" s="82"/>
      <c r="BT131" s="82"/>
      <c r="BU131" s="82"/>
      <c r="BV131" s="82"/>
      <c r="BW131" s="82"/>
      <c r="BX131" s="82"/>
      <c r="BY131" s="82"/>
      <c r="BZ131" s="82"/>
      <c r="CA131" s="82"/>
      <c r="CB131" s="82"/>
      <c r="CC131" s="82"/>
      <c r="CD131" s="82"/>
      <c r="CE131" s="82"/>
      <c r="CF131" s="82"/>
      <c r="CG131" s="82"/>
      <c r="CH131" s="82"/>
      <c r="CI131" s="82"/>
      <c r="CJ131" s="82"/>
      <c r="CK131" s="82"/>
      <c r="CL131" s="82"/>
      <c r="CM131" s="82"/>
      <c r="CN131" s="82"/>
      <c r="CO131" s="82"/>
      <c r="CP131" s="82"/>
      <c r="CQ131" s="82"/>
      <c r="CR131" s="82"/>
      <c r="CS131" s="82"/>
      <c r="CT131" s="82"/>
      <c r="CU131" s="82"/>
      <c r="CV131" s="82"/>
      <c r="CW131" s="82"/>
      <c r="CX131" s="82"/>
      <c r="CY131" s="82"/>
      <c r="CZ131" s="82"/>
      <c r="DA131" s="82"/>
      <c r="DB131" s="82"/>
      <c r="DC131" s="82"/>
      <c r="DD131" s="82"/>
      <c r="DE131" s="82"/>
      <c r="DF131" s="82"/>
      <c r="DG131" s="82"/>
      <c r="DH131" s="82"/>
      <c r="DI131" s="82"/>
      <c r="DJ131" s="82"/>
      <c r="DK131" s="82"/>
      <c r="DL131" s="82"/>
      <c r="DM131" s="82"/>
      <c r="DN131" s="82"/>
      <c r="DO131" s="82"/>
      <c r="DP131" s="82"/>
      <c r="DQ131" s="82"/>
      <c r="DR131" s="82"/>
      <c r="DS131" s="82"/>
      <c r="DT131" s="82"/>
      <c r="DU131" s="82"/>
      <c r="DV131" s="82"/>
      <c r="DW131" s="82"/>
      <c r="DX131" s="82"/>
      <c r="DY131" s="82"/>
      <c r="DZ131" s="82"/>
      <c r="EA131" s="82"/>
      <c r="EB131" s="82"/>
      <c r="EC131" s="82"/>
      <c r="ED131" s="82"/>
      <c r="EE131" s="82"/>
      <c r="EF131" s="82"/>
      <c r="EG131" s="82"/>
      <c r="EH131" s="82"/>
      <c r="EI131" s="82"/>
      <c r="EJ131" s="82"/>
      <c r="EK131" s="82"/>
      <c r="EL131" s="82"/>
      <c r="EM131" s="82"/>
      <c r="EN131" s="82"/>
      <c r="EO131" s="82"/>
      <c r="EP131" s="82"/>
      <c r="EQ131" s="82"/>
      <c r="ER131" s="82"/>
      <c r="ES131" s="82"/>
      <c r="ET131" s="82"/>
      <c r="EU131" s="82"/>
      <c r="EV131" s="82"/>
      <c r="EW131" s="82"/>
      <c r="EX131" s="82"/>
      <c r="EY131" s="82"/>
      <c r="EZ131" s="82"/>
      <c r="FA131" s="82"/>
      <c r="FB131" s="82"/>
      <c r="FC131" s="82"/>
      <c r="FD131" s="82"/>
      <c r="FE131" s="82"/>
      <c r="FF131" s="82"/>
      <c r="FG131" s="82"/>
      <c r="FH131" s="82"/>
      <c r="FI131" s="82"/>
      <c r="FJ131" s="82"/>
      <c r="FK131" s="82"/>
      <c r="FL131" s="82"/>
      <c r="FM131" s="82"/>
      <c r="FN131" s="82"/>
      <c r="FO131" s="82"/>
      <c r="FP131" s="82"/>
      <c r="FQ131" s="82"/>
      <c r="FR131" s="82"/>
      <c r="FS131" s="82"/>
      <c r="FT131" s="82"/>
      <c r="FU131" s="82"/>
      <c r="FV131" s="82"/>
      <c r="FW131" s="82"/>
      <c r="FX131" s="82"/>
      <c r="FY131" s="82"/>
      <c r="FZ131" s="82"/>
      <c r="GA131" s="82"/>
      <c r="GB131" s="82"/>
      <c r="GC131" s="82"/>
      <c r="GD131" s="82"/>
      <c r="GE131" s="82"/>
      <c r="GF131" s="82"/>
      <c r="GG131" s="82"/>
      <c r="GH131" s="82"/>
      <c r="GI131" s="82"/>
      <c r="GJ131" s="82"/>
      <c r="GK131" s="82"/>
      <c r="GL131" s="82"/>
      <c r="GM131" s="82"/>
      <c r="GN131" s="82"/>
      <c r="GO131" s="82"/>
      <c r="GP131" s="82"/>
      <c r="GQ131" s="82"/>
      <c r="GR131" s="82"/>
      <c r="GS131" s="82"/>
      <c r="GT131" s="82"/>
      <c r="GU131" s="82"/>
      <c r="GV131" s="82"/>
      <c r="GW131" s="82"/>
      <c r="GX131" s="82"/>
      <c r="GY131" s="82"/>
      <c r="GZ131" s="82"/>
      <c r="HA131" s="82"/>
      <c r="HB131" s="82"/>
      <c r="HC131" s="82"/>
      <c r="HD131" s="82"/>
      <c r="HE131" s="82"/>
      <c r="HF131" s="82"/>
      <c r="HG131" s="82"/>
      <c r="HH131" s="82"/>
      <c r="HI131" s="82"/>
      <c r="HJ131" s="82"/>
      <c r="HK131" s="82"/>
      <c r="HL131" s="82"/>
      <c r="HM131" s="82"/>
      <c r="HN131" s="82"/>
      <c r="HO131" s="82"/>
      <c r="HP131" s="82"/>
      <c r="HQ131" s="82"/>
      <c r="HR131" s="82"/>
      <c r="HS131" s="82"/>
      <c r="HT131" s="82"/>
      <c r="HU131" s="82"/>
      <c r="HV131" s="82"/>
      <c r="HW131" s="82"/>
      <c r="HX131" s="82"/>
      <c r="HY131" s="82"/>
      <c r="HZ131" s="82"/>
      <c r="IA131" s="82"/>
      <c r="IB131" s="82"/>
      <c r="IC131" s="82"/>
      <c r="ID131" s="82"/>
      <c r="IE131" s="82"/>
      <c r="IF131" s="82"/>
      <c r="IG131" s="82"/>
      <c r="IH131" s="82"/>
      <c r="II131" s="82"/>
      <c r="IJ131" s="82"/>
      <c r="IK131" s="82"/>
      <c r="IL131" s="82"/>
      <c r="IM131" s="82"/>
      <c r="IN131" s="82"/>
    </row>
    <row r="132" spans="1:248" s="73" customFormat="1" ht="17.399999999999999">
      <c r="A132" s="62"/>
      <c r="B132" s="62"/>
      <c r="C132" s="70"/>
      <c r="D132" s="63"/>
      <c r="E132" s="62"/>
      <c r="F132" s="62"/>
      <c r="G132" s="64"/>
      <c r="H132" s="66"/>
      <c r="I132" s="64"/>
      <c r="J132" s="62"/>
      <c r="K132" s="66"/>
      <c r="L132" s="67"/>
      <c r="M132" s="64"/>
      <c r="N132" s="75"/>
      <c r="O132" s="68"/>
      <c r="P132" s="68"/>
      <c r="Q132" s="69"/>
      <c r="R132" s="66"/>
      <c r="S132" s="67"/>
      <c r="T132" s="66"/>
      <c r="U132" s="66"/>
      <c r="V132" s="96"/>
      <c r="W132" s="96"/>
      <c r="X132" s="66"/>
      <c r="Y132" s="25"/>
      <c r="Z132" s="1" t="str">
        <f t="shared" si="36"/>
        <v/>
      </c>
      <c r="AA132" s="1" t="str">
        <f t="shared" si="37"/>
        <v/>
      </c>
      <c r="AB132" s="1" t="str">
        <f t="shared" si="38"/>
        <v/>
      </c>
      <c r="AC132" s="1" t="str">
        <f t="shared" si="39"/>
        <v/>
      </c>
      <c r="AD132" s="1" t="str">
        <f t="shared" si="40"/>
        <v/>
      </c>
      <c r="AE132" s="1" t="str">
        <f t="shared" si="41"/>
        <v/>
      </c>
      <c r="AF132" s="1" t="str">
        <f t="shared" si="42"/>
        <v/>
      </c>
      <c r="AG132" s="1" t="str">
        <f t="shared" si="43"/>
        <v/>
      </c>
      <c r="AH132" s="1" t="str">
        <f t="shared" si="44"/>
        <v/>
      </c>
      <c r="AI132" s="1" t="str">
        <f t="shared" si="45"/>
        <v/>
      </c>
      <c r="AJ132" s="1" t="str">
        <f t="shared" si="46"/>
        <v/>
      </c>
      <c r="AK132" s="1" t="str">
        <f t="shared" si="47"/>
        <v/>
      </c>
      <c r="AL132" s="1"/>
      <c r="AM132" s="83"/>
      <c r="AN132" s="83"/>
      <c r="AO132" s="83"/>
      <c r="AP132" s="82"/>
      <c r="AQ132" s="82"/>
      <c r="AR132" s="82"/>
      <c r="AS132" s="82"/>
      <c r="AT132" s="82"/>
      <c r="AU132" s="82"/>
      <c r="AV132" s="82"/>
      <c r="AW132" s="82"/>
      <c r="AX132" s="82"/>
      <c r="AY132" s="82"/>
      <c r="AZ132" s="82"/>
      <c r="BA132" s="82"/>
      <c r="BB132" s="82"/>
      <c r="BC132" s="82"/>
      <c r="BD132" s="82"/>
      <c r="BE132" s="82"/>
      <c r="BF132" s="82"/>
      <c r="BG132" s="82"/>
      <c r="BH132" s="82"/>
      <c r="BI132" s="82"/>
      <c r="BJ132" s="82"/>
      <c r="BK132" s="82"/>
      <c r="BL132" s="82"/>
      <c r="BM132" s="82"/>
      <c r="BN132" s="82"/>
      <c r="BO132" s="82"/>
      <c r="BP132" s="82"/>
      <c r="BQ132" s="82"/>
      <c r="BR132" s="82"/>
      <c r="BS132" s="82"/>
      <c r="BT132" s="82"/>
      <c r="BU132" s="82"/>
      <c r="BV132" s="82"/>
      <c r="BW132" s="82"/>
      <c r="BX132" s="82"/>
      <c r="BY132" s="82"/>
      <c r="BZ132" s="82"/>
      <c r="CA132" s="82"/>
      <c r="CB132" s="82"/>
      <c r="CC132" s="82"/>
      <c r="CD132" s="82"/>
      <c r="CE132" s="82"/>
      <c r="CF132" s="82"/>
      <c r="CG132" s="82"/>
      <c r="CH132" s="82"/>
      <c r="CI132" s="82"/>
      <c r="CJ132" s="82"/>
      <c r="CK132" s="82"/>
      <c r="CL132" s="82"/>
      <c r="CM132" s="82"/>
      <c r="CN132" s="82"/>
      <c r="CO132" s="82"/>
      <c r="CP132" s="82"/>
      <c r="CQ132" s="82"/>
      <c r="CR132" s="82"/>
      <c r="CS132" s="82"/>
      <c r="CT132" s="82"/>
      <c r="CU132" s="82"/>
      <c r="CV132" s="82"/>
      <c r="CW132" s="82"/>
      <c r="CX132" s="82"/>
      <c r="CY132" s="82"/>
      <c r="CZ132" s="82"/>
      <c r="DA132" s="82"/>
      <c r="DB132" s="82"/>
      <c r="DC132" s="82"/>
      <c r="DD132" s="82"/>
      <c r="DE132" s="82"/>
      <c r="DF132" s="82"/>
      <c r="DG132" s="82"/>
      <c r="DH132" s="82"/>
      <c r="DI132" s="82"/>
      <c r="DJ132" s="82"/>
      <c r="DK132" s="82"/>
      <c r="DL132" s="82"/>
      <c r="DM132" s="82"/>
      <c r="DN132" s="82"/>
      <c r="DO132" s="82"/>
      <c r="DP132" s="82"/>
      <c r="DQ132" s="82"/>
      <c r="DR132" s="82"/>
      <c r="DS132" s="82"/>
      <c r="DT132" s="82"/>
      <c r="DU132" s="82"/>
      <c r="DV132" s="82"/>
      <c r="DW132" s="82"/>
      <c r="DX132" s="82"/>
      <c r="DY132" s="82"/>
      <c r="DZ132" s="82"/>
      <c r="EA132" s="82"/>
      <c r="EB132" s="82"/>
      <c r="EC132" s="82"/>
      <c r="ED132" s="82"/>
      <c r="EE132" s="82"/>
      <c r="EF132" s="82"/>
      <c r="EG132" s="82"/>
      <c r="EH132" s="82"/>
      <c r="EI132" s="82"/>
      <c r="EJ132" s="82"/>
      <c r="EK132" s="82"/>
      <c r="EL132" s="82"/>
      <c r="EM132" s="82"/>
      <c r="EN132" s="82"/>
      <c r="EO132" s="82"/>
      <c r="EP132" s="82"/>
      <c r="EQ132" s="82"/>
      <c r="ER132" s="82"/>
      <c r="ES132" s="82"/>
      <c r="ET132" s="82"/>
      <c r="EU132" s="82"/>
      <c r="EV132" s="82"/>
      <c r="EW132" s="82"/>
      <c r="EX132" s="82"/>
      <c r="EY132" s="82"/>
      <c r="EZ132" s="82"/>
      <c r="FA132" s="82"/>
      <c r="FB132" s="82"/>
      <c r="FC132" s="82"/>
      <c r="FD132" s="82"/>
      <c r="FE132" s="82"/>
      <c r="FF132" s="82"/>
      <c r="FG132" s="82"/>
      <c r="FH132" s="82"/>
      <c r="FI132" s="82"/>
      <c r="FJ132" s="82"/>
      <c r="FK132" s="82"/>
      <c r="FL132" s="82"/>
      <c r="FM132" s="82"/>
      <c r="FN132" s="82"/>
      <c r="FO132" s="82"/>
      <c r="FP132" s="82"/>
      <c r="FQ132" s="82"/>
      <c r="FR132" s="82"/>
      <c r="FS132" s="82"/>
      <c r="FT132" s="82"/>
      <c r="FU132" s="82"/>
      <c r="FV132" s="82"/>
      <c r="FW132" s="82"/>
      <c r="FX132" s="82"/>
      <c r="FY132" s="82"/>
      <c r="FZ132" s="82"/>
      <c r="GA132" s="82"/>
      <c r="GB132" s="82"/>
      <c r="GC132" s="82"/>
      <c r="GD132" s="82"/>
      <c r="GE132" s="82"/>
      <c r="GF132" s="82"/>
      <c r="GG132" s="82"/>
      <c r="GH132" s="82"/>
      <c r="GI132" s="82"/>
      <c r="GJ132" s="82"/>
      <c r="GK132" s="82"/>
      <c r="GL132" s="82"/>
      <c r="GM132" s="82"/>
      <c r="GN132" s="82"/>
      <c r="GO132" s="82"/>
      <c r="GP132" s="82"/>
      <c r="GQ132" s="82"/>
      <c r="GR132" s="82"/>
      <c r="GS132" s="82"/>
      <c r="GT132" s="82"/>
      <c r="GU132" s="82"/>
      <c r="GV132" s="82"/>
      <c r="GW132" s="82"/>
      <c r="GX132" s="82"/>
      <c r="GY132" s="82"/>
      <c r="GZ132" s="82"/>
      <c r="HA132" s="82"/>
      <c r="HB132" s="82"/>
      <c r="HC132" s="82"/>
      <c r="HD132" s="82"/>
      <c r="HE132" s="82"/>
      <c r="HF132" s="82"/>
      <c r="HG132" s="82"/>
      <c r="HH132" s="82"/>
      <c r="HI132" s="82"/>
      <c r="HJ132" s="82"/>
      <c r="HK132" s="82"/>
      <c r="HL132" s="82"/>
      <c r="HM132" s="82"/>
      <c r="HN132" s="82"/>
      <c r="HO132" s="82"/>
      <c r="HP132" s="82"/>
      <c r="HQ132" s="82"/>
      <c r="HR132" s="82"/>
      <c r="HS132" s="82"/>
      <c r="HT132" s="82"/>
      <c r="HU132" s="82"/>
      <c r="HV132" s="82"/>
      <c r="HW132" s="82"/>
      <c r="HX132" s="82"/>
      <c r="HY132" s="82"/>
      <c r="HZ132" s="82"/>
      <c r="IA132" s="82"/>
      <c r="IB132" s="82"/>
      <c r="IC132" s="82"/>
      <c r="ID132" s="82"/>
      <c r="IE132" s="82"/>
      <c r="IF132" s="82"/>
      <c r="IG132" s="82"/>
      <c r="IH132" s="82"/>
      <c r="II132" s="82"/>
      <c r="IJ132" s="82"/>
      <c r="IK132" s="82"/>
      <c r="IL132" s="82"/>
      <c r="IM132" s="82"/>
      <c r="IN132" s="82"/>
    </row>
    <row r="133" spans="1:248" s="73" customFormat="1" ht="17.399999999999999">
      <c r="A133" s="62"/>
      <c r="B133" s="62"/>
      <c r="C133" s="70"/>
      <c r="D133" s="63"/>
      <c r="E133" s="62"/>
      <c r="F133" s="62"/>
      <c r="G133" s="64"/>
      <c r="H133" s="64"/>
      <c r="I133" s="64"/>
      <c r="J133" s="62"/>
      <c r="K133" s="66"/>
      <c r="L133" s="67"/>
      <c r="M133" s="64"/>
      <c r="N133" s="75"/>
      <c r="O133" s="68"/>
      <c r="P133" s="68"/>
      <c r="Q133" s="69"/>
      <c r="R133" s="66"/>
      <c r="S133" s="67"/>
      <c r="T133" s="66"/>
      <c r="U133" s="66"/>
      <c r="V133" s="96"/>
      <c r="W133" s="96"/>
      <c r="X133" s="66"/>
      <c r="Y133" s="25"/>
      <c r="Z133" s="1" t="str">
        <f t="shared" si="36"/>
        <v/>
      </c>
      <c r="AA133" s="1" t="str">
        <f t="shared" si="37"/>
        <v/>
      </c>
      <c r="AB133" s="1" t="str">
        <f t="shared" si="38"/>
        <v/>
      </c>
      <c r="AC133" s="1" t="str">
        <f t="shared" si="39"/>
        <v/>
      </c>
      <c r="AD133" s="1" t="str">
        <f t="shared" si="40"/>
        <v/>
      </c>
      <c r="AE133" s="1" t="str">
        <f t="shared" si="41"/>
        <v/>
      </c>
      <c r="AF133" s="1" t="str">
        <f t="shared" si="42"/>
        <v/>
      </c>
      <c r="AG133" s="1" t="str">
        <f t="shared" si="43"/>
        <v/>
      </c>
      <c r="AH133" s="1" t="str">
        <f t="shared" si="44"/>
        <v/>
      </c>
      <c r="AI133" s="1" t="str">
        <f t="shared" si="45"/>
        <v/>
      </c>
      <c r="AJ133" s="1" t="str">
        <f t="shared" si="46"/>
        <v/>
      </c>
      <c r="AK133" s="1" t="str">
        <f t="shared" si="47"/>
        <v/>
      </c>
      <c r="AL133" s="1"/>
      <c r="AM133" s="83"/>
      <c r="AN133" s="83"/>
      <c r="AO133" s="83"/>
      <c r="AP133" s="82"/>
      <c r="AQ133" s="82"/>
      <c r="AR133" s="82"/>
      <c r="AS133" s="82"/>
      <c r="AT133" s="82"/>
      <c r="AU133" s="82"/>
      <c r="AV133" s="82"/>
      <c r="AW133" s="82"/>
      <c r="AX133" s="82"/>
      <c r="AY133" s="82"/>
      <c r="AZ133" s="82"/>
      <c r="BA133" s="82"/>
      <c r="BB133" s="82"/>
      <c r="BC133" s="82"/>
      <c r="BD133" s="82"/>
      <c r="BE133" s="82"/>
      <c r="BF133" s="82"/>
      <c r="BG133" s="82"/>
      <c r="BH133" s="82"/>
      <c r="BI133" s="82"/>
      <c r="BJ133" s="82"/>
      <c r="BK133" s="82"/>
      <c r="BL133" s="82"/>
      <c r="BM133" s="82"/>
      <c r="BN133" s="82"/>
      <c r="BO133" s="82"/>
      <c r="BP133" s="82"/>
      <c r="BQ133" s="82"/>
      <c r="BR133" s="82"/>
      <c r="BS133" s="82"/>
      <c r="BT133" s="82"/>
      <c r="BU133" s="82"/>
      <c r="BV133" s="82"/>
      <c r="BW133" s="82"/>
      <c r="BX133" s="82"/>
      <c r="BY133" s="82"/>
      <c r="BZ133" s="82"/>
      <c r="CA133" s="82"/>
      <c r="CB133" s="82"/>
      <c r="CC133" s="82"/>
      <c r="CD133" s="82"/>
      <c r="CE133" s="82"/>
      <c r="CF133" s="82"/>
      <c r="CG133" s="82"/>
      <c r="CH133" s="82"/>
      <c r="CI133" s="82"/>
      <c r="CJ133" s="82"/>
      <c r="CK133" s="82"/>
      <c r="CL133" s="82"/>
      <c r="CM133" s="82"/>
      <c r="CN133" s="82"/>
      <c r="CO133" s="82"/>
      <c r="CP133" s="82"/>
      <c r="CQ133" s="82"/>
      <c r="CR133" s="82"/>
      <c r="CS133" s="82"/>
      <c r="CT133" s="82"/>
      <c r="CU133" s="82"/>
      <c r="CV133" s="82"/>
      <c r="CW133" s="82"/>
      <c r="CX133" s="82"/>
      <c r="CY133" s="82"/>
      <c r="CZ133" s="82"/>
      <c r="DA133" s="82"/>
      <c r="DB133" s="82"/>
      <c r="DC133" s="82"/>
      <c r="DD133" s="82"/>
      <c r="DE133" s="82"/>
      <c r="DF133" s="82"/>
      <c r="DG133" s="82"/>
      <c r="DH133" s="82"/>
      <c r="DI133" s="82"/>
      <c r="DJ133" s="82"/>
      <c r="DK133" s="82"/>
      <c r="DL133" s="82"/>
      <c r="DM133" s="82"/>
      <c r="DN133" s="82"/>
      <c r="DO133" s="82"/>
      <c r="DP133" s="82"/>
      <c r="DQ133" s="82"/>
      <c r="DR133" s="82"/>
      <c r="DS133" s="82"/>
      <c r="DT133" s="82"/>
      <c r="DU133" s="82"/>
      <c r="DV133" s="82"/>
      <c r="DW133" s="82"/>
      <c r="DX133" s="82"/>
      <c r="DY133" s="82"/>
      <c r="DZ133" s="82"/>
      <c r="EA133" s="82"/>
      <c r="EB133" s="82"/>
      <c r="EC133" s="82"/>
      <c r="ED133" s="82"/>
      <c r="EE133" s="82"/>
      <c r="EF133" s="82"/>
      <c r="EG133" s="82"/>
      <c r="EH133" s="82"/>
      <c r="EI133" s="82"/>
      <c r="EJ133" s="82"/>
      <c r="EK133" s="82"/>
      <c r="EL133" s="82"/>
      <c r="EM133" s="82"/>
      <c r="EN133" s="82"/>
      <c r="EO133" s="82"/>
      <c r="EP133" s="82"/>
      <c r="EQ133" s="82"/>
      <c r="ER133" s="82"/>
      <c r="ES133" s="82"/>
      <c r="ET133" s="82"/>
      <c r="EU133" s="82"/>
      <c r="EV133" s="82"/>
      <c r="EW133" s="82"/>
      <c r="EX133" s="82"/>
      <c r="EY133" s="82"/>
      <c r="EZ133" s="82"/>
      <c r="FA133" s="82"/>
      <c r="FB133" s="82"/>
      <c r="FC133" s="82"/>
      <c r="FD133" s="82"/>
      <c r="FE133" s="82"/>
      <c r="FF133" s="82"/>
      <c r="FG133" s="82"/>
      <c r="FH133" s="82"/>
      <c r="FI133" s="82"/>
      <c r="FJ133" s="82"/>
      <c r="FK133" s="82"/>
      <c r="FL133" s="82"/>
      <c r="FM133" s="82"/>
      <c r="FN133" s="82"/>
      <c r="FO133" s="82"/>
      <c r="FP133" s="82"/>
      <c r="FQ133" s="82"/>
      <c r="FR133" s="82"/>
      <c r="FS133" s="82"/>
      <c r="FT133" s="82"/>
      <c r="FU133" s="82"/>
      <c r="FV133" s="82"/>
      <c r="FW133" s="82"/>
      <c r="FX133" s="82"/>
      <c r="FY133" s="82"/>
      <c r="FZ133" s="82"/>
      <c r="GA133" s="82"/>
      <c r="GB133" s="82"/>
      <c r="GC133" s="82"/>
      <c r="GD133" s="82"/>
      <c r="GE133" s="82"/>
      <c r="GF133" s="82"/>
      <c r="GG133" s="82"/>
      <c r="GH133" s="82"/>
      <c r="GI133" s="82"/>
      <c r="GJ133" s="82"/>
      <c r="GK133" s="82"/>
      <c r="GL133" s="82"/>
      <c r="GM133" s="82"/>
      <c r="GN133" s="82"/>
      <c r="GO133" s="82"/>
      <c r="GP133" s="82"/>
      <c r="GQ133" s="82"/>
      <c r="GR133" s="82"/>
      <c r="GS133" s="82"/>
      <c r="GT133" s="82"/>
      <c r="GU133" s="82"/>
      <c r="GV133" s="82"/>
      <c r="GW133" s="82"/>
      <c r="GX133" s="82"/>
      <c r="GY133" s="82"/>
      <c r="GZ133" s="82"/>
      <c r="HA133" s="82"/>
      <c r="HB133" s="82"/>
      <c r="HC133" s="82"/>
      <c r="HD133" s="82"/>
      <c r="HE133" s="82"/>
      <c r="HF133" s="82"/>
      <c r="HG133" s="82"/>
      <c r="HH133" s="82"/>
      <c r="HI133" s="82"/>
      <c r="HJ133" s="82"/>
      <c r="HK133" s="82"/>
      <c r="HL133" s="82"/>
      <c r="HM133" s="82"/>
      <c r="HN133" s="82"/>
      <c r="HO133" s="82"/>
      <c r="HP133" s="82"/>
      <c r="HQ133" s="82"/>
      <c r="HR133" s="82"/>
      <c r="HS133" s="82"/>
      <c r="HT133" s="82"/>
      <c r="HU133" s="82"/>
      <c r="HV133" s="82"/>
      <c r="HW133" s="82"/>
      <c r="HX133" s="82"/>
      <c r="HY133" s="82"/>
      <c r="HZ133" s="82"/>
      <c r="IA133" s="82"/>
      <c r="IB133" s="82"/>
      <c r="IC133" s="82"/>
      <c r="ID133" s="82"/>
      <c r="IE133" s="82"/>
      <c r="IF133" s="82"/>
      <c r="IG133" s="82"/>
      <c r="IH133" s="82"/>
      <c r="II133" s="82"/>
      <c r="IJ133" s="82"/>
      <c r="IK133" s="82"/>
      <c r="IL133" s="82"/>
      <c r="IM133" s="82"/>
      <c r="IN133" s="82"/>
    </row>
    <row r="134" spans="1:248" s="73" customFormat="1" ht="17.399999999999999">
      <c r="A134" s="62"/>
      <c r="B134" s="62"/>
      <c r="C134" s="63"/>
      <c r="D134" s="63"/>
      <c r="E134" s="62"/>
      <c r="F134" s="62"/>
      <c r="G134" s="64"/>
      <c r="H134" s="64"/>
      <c r="I134" s="64"/>
      <c r="J134" s="65"/>
      <c r="K134" s="66"/>
      <c r="L134" s="67"/>
      <c r="M134" s="64"/>
      <c r="N134" s="75"/>
      <c r="O134" s="68"/>
      <c r="P134" s="68"/>
      <c r="Q134" s="69"/>
      <c r="R134" s="66"/>
      <c r="S134" s="67"/>
      <c r="T134" s="66"/>
      <c r="U134" s="66"/>
      <c r="V134" s="96"/>
      <c r="W134" s="96"/>
      <c r="X134" s="66"/>
      <c r="Y134" s="53"/>
      <c r="Z134" s="54" t="str">
        <f t="shared" si="36"/>
        <v/>
      </c>
      <c r="AA134" s="54" t="str">
        <f t="shared" si="37"/>
        <v/>
      </c>
      <c r="AB134" s="54" t="str">
        <f t="shared" si="38"/>
        <v/>
      </c>
      <c r="AC134" s="54" t="str">
        <f t="shared" si="39"/>
        <v/>
      </c>
      <c r="AD134" s="54" t="str">
        <f t="shared" si="40"/>
        <v/>
      </c>
      <c r="AE134" s="1" t="str">
        <f t="shared" si="41"/>
        <v/>
      </c>
      <c r="AF134" s="54" t="str">
        <f t="shared" si="42"/>
        <v/>
      </c>
      <c r="AG134" s="54" t="str">
        <f t="shared" si="43"/>
        <v/>
      </c>
      <c r="AH134" s="54" t="str">
        <f t="shared" si="44"/>
        <v/>
      </c>
      <c r="AI134" s="54" t="str">
        <f t="shared" si="45"/>
        <v/>
      </c>
      <c r="AJ134" s="54" t="str">
        <f t="shared" si="46"/>
        <v/>
      </c>
      <c r="AK134" s="54" t="str">
        <f t="shared" si="47"/>
        <v/>
      </c>
      <c r="AL134" s="54"/>
      <c r="AM134" s="83"/>
      <c r="AN134" s="83"/>
      <c r="AO134" s="83"/>
      <c r="AP134" s="82"/>
      <c r="AQ134" s="82"/>
      <c r="AR134" s="82"/>
      <c r="AS134" s="82"/>
      <c r="AT134" s="82"/>
      <c r="AU134" s="82"/>
      <c r="AV134" s="82"/>
      <c r="AW134" s="82"/>
      <c r="AX134" s="82"/>
      <c r="AY134" s="82"/>
      <c r="AZ134" s="82"/>
      <c r="BA134" s="82"/>
      <c r="BB134" s="82"/>
      <c r="BC134" s="82"/>
      <c r="BD134" s="82"/>
      <c r="BE134" s="82"/>
      <c r="BF134" s="82"/>
      <c r="BG134" s="82"/>
      <c r="BH134" s="82"/>
      <c r="BI134" s="82"/>
      <c r="BJ134" s="82"/>
      <c r="BK134" s="82"/>
      <c r="BL134" s="82"/>
      <c r="BM134" s="82"/>
      <c r="BN134" s="82"/>
      <c r="BO134" s="82"/>
      <c r="BP134" s="82"/>
      <c r="BQ134" s="82"/>
      <c r="BR134" s="82"/>
      <c r="BS134" s="82"/>
      <c r="BT134" s="82"/>
      <c r="BU134" s="82"/>
      <c r="BV134" s="82"/>
      <c r="BW134" s="82"/>
      <c r="BX134" s="82"/>
      <c r="BY134" s="82"/>
      <c r="BZ134" s="82"/>
      <c r="CA134" s="82"/>
      <c r="CB134" s="82"/>
      <c r="CC134" s="82"/>
      <c r="CD134" s="82"/>
      <c r="CE134" s="82"/>
      <c r="CF134" s="82"/>
      <c r="CG134" s="82"/>
      <c r="CH134" s="82"/>
      <c r="CI134" s="82"/>
      <c r="CJ134" s="82"/>
      <c r="CK134" s="82"/>
      <c r="CL134" s="82"/>
      <c r="CM134" s="82"/>
      <c r="CN134" s="82"/>
      <c r="CO134" s="82"/>
      <c r="CP134" s="82"/>
      <c r="CQ134" s="82"/>
      <c r="CR134" s="82"/>
      <c r="CS134" s="82"/>
      <c r="CT134" s="82"/>
      <c r="CU134" s="82"/>
      <c r="CV134" s="82"/>
      <c r="CW134" s="82"/>
      <c r="CX134" s="82"/>
      <c r="CY134" s="82"/>
      <c r="CZ134" s="82"/>
      <c r="DA134" s="82"/>
      <c r="DB134" s="82"/>
      <c r="DC134" s="82"/>
      <c r="DD134" s="82"/>
      <c r="DE134" s="82"/>
      <c r="DF134" s="82"/>
      <c r="DG134" s="82"/>
      <c r="DH134" s="82"/>
      <c r="DI134" s="82"/>
      <c r="DJ134" s="82"/>
      <c r="DK134" s="82"/>
      <c r="DL134" s="82"/>
      <c r="DM134" s="82"/>
      <c r="DN134" s="82"/>
      <c r="DO134" s="82"/>
      <c r="DP134" s="82"/>
      <c r="DQ134" s="82"/>
      <c r="DR134" s="82"/>
      <c r="DS134" s="82"/>
      <c r="DT134" s="82"/>
      <c r="DU134" s="82"/>
      <c r="DV134" s="82"/>
      <c r="DW134" s="82"/>
      <c r="DX134" s="82"/>
      <c r="DY134" s="82"/>
      <c r="DZ134" s="82"/>
      <c r="EA134" s="82"/>
      <c r="EB134" s="82"/>
      <c r="EC134" s="82"/>
      <c r="ED134" s="82"/>
      <c r="EE134" s="82"/>
      <c r="EF134" s="82"/>
      <c r="EG134" s="82"/>
      <c r="EH134" s="82"/>
      <c r="EI134" s="82"/>
      <c r="EJ134" s="82"/>
      <c r="EK134" s="82"/>
      <c r="EL134" s="82"/>
      <c r="EM134" s="82"/>
      <c r="EN134" s="82"/>
      <c r="EO134" s="82"/>
      <c r="EP134" s="82"/>
      <c r="EQ134" s="82"/>
      <c r="ER134" s="82"/>
      <c r="ES134" s="82"/>
      <c r="ET134" s="82"/>
      <c r="EU134" s="82"/>
      <c r="EV134" s="82"/>
      <c r="EW134" s="82"/>
      <c r="EX134" s="82"/>
      <c r="EY134" s="82"/>
      <c r="EZ134" s="82"/>
      <c r="FA134" s="82"/>
      <c r="FB134" s="82"/>
      <c r="FC134" s="82"/>
      <c r="FD134" s="82"/>
      <c r="FE134" s="82"/>
      <c r="FF134" s="82"/>
      <c r="FG134" s="82"/>
      <c r="FH134" s="82"/>
      <c r="FI134" s="82"/>
      <c r="FJ134" s="82"/>
      <c r="FK134" s="82"/>
      <c r="FL134" s="82"/>
      <c r="FM134" s="82"/>
      <c r="FN134" s="82"/>
      <c r="FO134" s="82"/>
      <c r="FP134" s="82"/>
      <c r="FQ134" s="82"/>
      <c r="FR134" s="82"/>
      <c r="FS134" s="82"/>
      <c r="FT134" s="82"/>
      <c r="FU134" s="82"/>
      <c r="FV134" s="82"/>
      <c r="FW134" s="82"/>
      <c r="FX134" s="82"/>
      <c r="FY134" s="82"/>
      <c r="FZ134" s="82"/>
      <c r="GA134" s="82"/>
      <c r="GB134" s="82"/>
      <c r="GC134" s="82"/>
      <c r="GD134" s="82"/>
      <c r="GE134" s="82"/>
      <c r="GF134" s="82"/>
      <c r="GG134" s="82"/>
      <c r="GH134" s="82"/>
      <c r="GI134" s="82"/>
      <c r="GJ134" s="82"/>
      <c r="GK134" s="82"/>
      <c r="GL134" s="82"/>
      <c r="GM134" s="82"/>
      <c r="GN134" s="82"/>
      <c r="GO134" s="82"/>
      <c r="GP134" s="82"/>
      <c r="GQ134" s="82"/>
      <c r="GR134" s="82"/>
      <c r="GS134" s="82"/>
      <c r="GT134" s="82"/>
      <c r="GU134" s="82"/>
      <c r="GV134" s="82"/>
      <c r="GW134" s="82"/>
      <c r="GX134" s="82"/>
      <c r="GY134" s="82"/>
      <c r="GZ134" s="82"/>
      <c r="HA134" s="82"/>
      <c r="HB134" s="82"/>
      <c r="HC134" s="82"/>
      <c r="HD134" s="82"/>
      <c r="HE134" s="82"/>
      <c r="HF134" s="82"/>
      <c r="HG134" s="82"/>
      <c r="HH134" s="82"/>
      <c r="HI134" s="82"/>
      <c r="HJ134" s="82"/>
      <c r="HK134" s="82"/>
      <c r="HL134" s="82"/>
      <c r="HM134" s="82"/>
      <c r="HN134" s="82"/>
      <c r="HO134" s="82"/>
      <c r="HP134" s="82"/>
      <c r="HQ134" s="82"/>
      <c r="HR134" s="82"/>
      <c r="HS134" s="82"/>
      <c r="HT134" s="82"/>
      <c r="HU134" s="82"/>
      <c r="HV134" s="82"/>
      <c r="HW134" s="82"/>
      <c r="HX134" s="82"/>
      <c r="HY134" s="82"/>
      <c r="HZ134" s="82"/>
      <c r="IA134" s="82"/>
      <c r="IB134" s="82"/>
      <c r="IC134" s="82"/>
      <c r="ID134" s="82"/>
      <c r="IE134" s="82"/>
      <c r="IF134" s="82"/>
      <c r="IG134" s="82"/>
      <c r="IH134" s="82"/>
      <c r="II134" s="82"/>
      <c r="IJ134" s="82"/>
      <c r="IK134" s="82"/>
      <c r="IL134" s="82"/>
      <c r="IM134" s="82"/>
      <c r="IN134" s="82"/>
    </row>
    <row r="135" spans="1:248" s="73" customFormat="1" ht="17.399999999999999">
      <c r="A135" s="62"/>
      <c r="B135" s="62"/>
      <c r="C135" s="63"/>
      <c r="D135" s="63"/>
      <c r="E135" s="62"/>
      <c r="F135" s="62"/>
      <c r="G135" s="64"/>
      <c r="H135" s="66"/>
      <c r="I135" s="64"/>
      <c r="J135" s="65"/>
      <c r="K135" s="66"/>
      <c r="L135" s="67"/>
      <c r="M135" s="64"/>
      <c r="N135" s="75"/>
      <c r="O135" s="68"/>
      <c r="P135" s="68"/>
      <c r="Q135" s="69"/>
      <c r="R135" s="66"/>
      <c r="S135" s="67"/>
      <c r="T135" s="66"/>
      <c r="U135" s="66"/>
      <c r="V135" s="96"/>
      <c r="W135" s="96"/>
      <c r="X135" s="66"/>
      <c r="Y135" s="25"/>
      <c r="Z135" s="1" t="str">
        <f t="shared" si="36"/>
        <v/>
      </c>
      <c r="AA135" s="1" t="str">
        <f t="shared" si="37"/>
        <v/>
      </c>
      <c r="AB135" s="1" t="str">
        <f t="shared" si="38"/>
        <v/>
      </c>
      <c r="AC135" s="1" t="str">
        <f t="shared" si="39"/>
        <v/>
      </c>
      <c r="AD135" s="1" t="str">
        <f t="shared" si="40"/>
        <v/>
      </c>
      <c r="AE135" s="1" t="str">
        <f t="shared" si="41"/>
        <v/>
      </c>
      <c r="AF135" s="1" t="str">
        <f t="shared" si="42"/>
        <v/>
      </c>
      <c r="AG135" s="1" t="str">
        <f t="shared" si="43"/>
        <v/>
      </c>
      <c r="AH135" s="1" t="str">
        <f t="shared" si="44"/>
        <v/>
      </c>
      <c r="AI135" s="1" t="str">
        <f t="shared" si="45"/>
        <v/>
      </c>
      <c r="AJ135" s="1" t="str">
        <f t="shared" si="46"/>
        <v/>
      </c>
      <c r="AK135" s="1" t="str">
        <f t="shared" si="47"/>
        <v/>
      </c>
      <c r="AL135" s="1"/>
      <c r="AM135" s="83"/>
      <c r="AN135" s="83"/>
      <c r="AO135" s="83"/>
      <c r="AP135" s="82"/>
      <c r="AQ135" s="82"/>
      <c r="AR135" s="82"/>
      <c r="AS135" s="82"/>
      <c r="AT135" s="82"/>
      <c r="AU135" s="82"/>
      <c r="AV135" s="82"/>
      <c r="AW135" s="82"/>
      <c r="AX135" s="82"/>
      <c r="AY135" s="82"/>
      <c r="AZ135" s="82"/>
      <c r="BA135" s="82"/>
      <c r="BB135" s="82"/>
      <c r="BC135" s="82"/>
      <c r="BD135" s="82"/>
      <c r="BE135" s="82"/>
      <c r="BF135" s="82"/>
      <c r="BG135" s="82"/>
      <c r="BH135" s="82"/>
      <c r="BI135" s="82"/>
      <c r="BJ135" s="82"/>
      <c r="BK135" s="82"/>
      <c r="BL135" s="82"/>
      <c r="BM135" s="82"/>
      <c r="BN135" s="82"/>
      <c r="BO135" s="82"/>
      <c r="BP135" s="82"/>
      <c r="BQ135" s="82"/>
      <c r="BR135" s="82"/>
      <c r="BS135" s="82"/>
      <c r="BT135" s="82"/>
      <c r="BU135" s="82"/>
      <c r="BV135" s="82"/>
      <c r="BW135" s="82"/>
      <c r="BX135" s="82"/>
      <c r="BY135" s="82"/>
      <c r="BZ135" s="82"/>
      <c r="CA135" s="82"/>
      <c r="CB135" s="82"/>
      <c r="CC135" s="82"/>
      <c r="CD135" s="82"/>
      <c r="CE135" s="82"/>
      <c r="CF135" s="82"/>
      <c r="CG135" s="82"/>
      <c r="CH135" s="82"/>
      <c r="CI135" s="82"/>
      <c r="CJ135" s="82"/>
      <c r="CK135" s="82"/>
      <c r="CL135" s="82"/>
      <c r="CM135" s="82"/>
      <c r="CN135" s="82"/>
      <c r="CO135" s="82"/>
      <c r="CP135" s="82"/>
      <c r="CQ135" s="82"/>
      <c r="CR135" s="82"/>
      <c r="CS135" s="82"/>
      <c r="CT135" s="82"/>
      <c r="CU135" s="82"/>
      <c r="CV135" s="82"/>
      <c r="CW135" s="82"/>
      <c r="CX135" s="82"/>
      <c r="CY135" s="82"/>
      <c r="CZ135" s="82"/>
      <c r="DA135" s="82"/>
      <c r="DB135" s="82"/>
      <c r="DC135" s="82"/>
      <c r="DD135" s="82"/>
      <c r="DE135" s="82"/>
      <c r="DF135" s="82"/>
      <c r="DG135" s="82"/>
      <c r="DH135" s="82"/>
      <c r="DI135" s="82"/>
      <c r="DJ135" s="82"/>
      <c r="DK135" s="82"/>
      <c r="DL135" s="82"/>
      <c r="DM135" s="82"/>
      <c r="DN135" s="82"/>
      <c r="DO135" s="82"/>
      <c r="DP135" s="82"/>
      <c r="DQ135" s="82"/>
      <c r="DR135" s="82"/>
      <c r="DS135" s="82"/>
      <c r="DT135" s="82"/>
      <c r="DU135" s="82"/>
      <c r="DV135" s="82"/>
      <c r="DW135" s="82"/>
      <c r="DX135" s="82"/>
      <c r="DY135" s="82"/>
      <c r="DZ135" s="82"/>
      <c r="EA135" s="82"/>
      <c r="EB135" s="82"/>
      <c r="EC135" s="82"/>
      <c r="ED135" s="82"/>
      <c r="EE135" s="82"/>
      <c r="EF135" s="82"/>
      <c r="EG135" s="82"/>
      <c r="EH135" s="82"/>
      <c r="EI135" s="82"/>
      <c r="EJ135" s="82"/>
      <c r="EK135" s="82"/>
      <c r="EL135" s="82"/>
      <c r="EM135" s="82"/>
      <c r="EN135" s="82"/>
      <c r="EO135" s="82"/>
      <c r="EP135" s="82"/>
      <c r="EQ135" s="82"/>
      <c r="ER135" s="82"/>
      <c r="ES135" s="82"/>
      <c r="ET135" s="82"/>
      <c r="EU135" s="82"/>
      <c r="EV135" s="82"/>
      <c r="EW135" s="82"/>
      <c r="EX135" s="82"/>
      <c r="EY135" s="82"/>
      <c r="EZ135" s="82"/>
      <c r="FA135" s="82"/>
      <c r="FB135" s="82"/>
      <c r="FC135" s="82"/>
      <c r="FD135" s="82"/>
      <c r="FE135" s="82"/>
      <c r="FF135" s="82"/>
      <c r="FG135" s="82"/>
      <c r="FH135" s="82"/>
      <c r="FI135" s="82"/>
      <c r="FJ135" s="82"/>
      <c r="FK135" s="82"/>
      <c r="FL135" s="82"/>
      <c r="FM135" s="82"/>
      <c r="FN135" s="82"/>
      <c r="FO135" s="82"/>
      <c r="FP135" s="82"/>
      <c r="FQ135" s="82"/>
      <c r="FR135" s="82"/>
      <c r="FS135" s="82"/>
      <c r="FT135" s="82"/>
      <c r="FU135" s="82"/>
      <c r="FV135" s="82"/>
      <c r="FW135" s="82"/>
      <c r="FX135" s="82"/>
      <c r="FY135" s="82"/>
      <c r="FZ135" s="82"/>
      <c r="GA135" s="82"/>
      <c r="GB135" s="82"/>
      <c r="GC135" s="82"/>
      <c r="GD135" s="82"/>
      <c r="GE135" s="82"/>
      <c r="GF135" s="82"/>
      <c r="GG135" s="82"/>
      <c r="GH135" s="82"/>
      <c r="GI135" s="82"/>
      <c r="GJ135" s="82"/>
      <c r="GK135" s="82"/>
      <c r="GL135" s="82"/>
      <c r="GM135" s="82"/>
      <c r="GN135" s="82"/>
      <c r="GO135" s="82"/>
      <c r="GP135" s="82"/>
      <c r="GQ135" s="82"/>
      <c r="GR135" s="82"/>
      <c r="GS135" s="82"/>
      <c r="GT135" s="82"/>
      <c r="GU135" s="82"/>
      <c r="GV135" s="82"/>
      <c r="GW135" s="82"/>
      <c r="GX135" s="82"/>
      <c r="GY135" s="82"/>
      <c r="GZ135" s="82"/>
      <c r="HA135" s="82"/>
      <c r="HB135" s="82"/>
      <c r="HC135" s="82"/>
      <c r="HD135" s="82"/>
      <c r="HE135" s="82"/>
      <c r="HF135" s="82"/>
      <c r="HG135" s="82"/>
      <c r="HH135" s="82"/>
      <c r="HI135" s="82"/>
      <c r="HJ135" s="82"/>
      <c r="HK135" s="82"/>
      <c r="HL135" s="82"/>
      <c r="HM135" s="82"/>
      <c r="HN135" s="82"/>
      <c r="HO135" s="82"/>
      <c r="HP135" s="82"/>
      <c r="HQ135" s="82"/>
      <c r="HR135" s="82"/>
      <c r="HS135" s="82"/>
      <c r="HT135" s="82"/>
      <c r="HU135" s="82"/>
      <c r="HV135" s="82"/>
      <c r="HW135" s="82"/>
      <c r="HX135" s="82"/>
      <c r="HY135" s="82"/>
      <c r="HZ135" s="82"/>
      <c r="IA135" s="82"/>
      <c r="IB135" s="82"/>
      <c r="IC135" s="82"/>
      <c r="ID135" s="82"/>
      <c r="IE135" s="82"/>
      <c r="IF135" s="82"/>
      <c r="IG135" s="82"/>
      <c r="IH135" s="82"/>
      <c r="II135" s="82"/>
      <c r="IJ135" s="82"/>
      <c r="IK135" s="82"/>
      <c r="IL135" s="82"/>
      <c r="IM135" s="82"/>
      <c r="IN135" s="82"/>
    </row>
    <row r="136" spans="1:248" s="73" customFormat="1" ht="17.399999999999999">
      <c r="A136" s="62"/>
      <c r="B136" s="62"/>
      <c r="C136" s="70"/>
      <c r="D136" s="63"/>
      <c r="E136" s="62"/>
      <c r="F136" s="62"/>
      <c r="G136" s="64"/>
      <c r="H136" s="66"/>
      <c r="I136" s="64"/>
      <c r="J136" s="62"/>
      <c r="K136" s="66"/>
      <c r="L136" s="67"/>
      <c r="M136" s="64"/>
      <c r="N136" s="75"/>
      <c r="O136" s="68"/>
      <c r="P136" s="68"/>
      <c r="Q136" s="69"/>
      <c r="R136" s="66"/>
      <c r="S136" s="67"/>
      <c r="T136" s="66"/>
      <c r="U136" s="66"/>
      <c r="V136" s="96"/>
      <c r="W136" s="96"/>
      <c r="X136" s="66"/>
      <c r="Y136" s="53"/>
      <c r="Z136" s="54" t="str">
        <f t="shared" si="36"/>
        <v/>
      </c>
      <c r="AA136" s="54" t="str">
        <f t="shared" si="37"/>
        <v/>
      </c>
      <c r="AB136" s="54" t="str">
        <f t="shared" si="38"/>
        <v/>
      </c>
      <c r="AC136" s="54" t="str">
        <f t="shared" si="39"/>
        <v/>
      </c>
      <c r="AD136" s="54" t="str">
        <f t="shared" si="40"/>
        <v/>
      </c>
      <c r="AE136" s="1" t="str">
        <f t="shared" si="41"/>
        <v/>
      </c>
      <c r="AF136" s="54" t="str">
        <f t="shared" si="42"/>
        <v/>
      </c>
      <c r="AG136" s="54" t="str">
        <f t="shared" si="43"/>
        <v/>
      </c>
      <c r="AH136" s="54" t="str">
        <f t="shared" si="44"/>
        <v/>
      </c>
      <c r="AI136" s="54" t="str">
        <f t="shared" si="45"/>
        <v/>
      </c>
      <c r="AJ136" s="54" t="str">
        <f t="shared" si="46"/>
        <v/>
      </c>
      <c r="AK136" s="54" t="str">
        <f t="shared" si="47"/>
        <v/>
      </c>
      <c r="AL136" s="53"/>
      <c r="AM136" s="82"/>
      <c r="AN136" s="82"/>
      <c r="AO136" s="82"/>
      <c r="AP136" s="82"/>
      <c r="AQ136" s="82"/>
      <c r="AR136" s="82"/>
      <c r="AS136" s="82"/>
      <c r="AT136" s="82"/>
      <c r="AU136" s="82"/>
      <c r="AV136" s="82"/>
      <c r="AW136" s="82"/>
      <c r="AX136" s="82"/>
      <c r="AY136" s="82"/>
      <c r="AZ136" s="82"/>
      <c r="BA136" s="82"/>
      <c r="BB136" s="82"/>
      <c r="BC136" s="82"/>
      <c r="BD136" s="82"/>
      <c r="BE136" s="82"/>
      <c r="BF136" s="82"/>
      <c r="BG136" s="82"/>
      <c r="BH136" s="82"/>
      <c r="BI136" s="82"/>
      <c r="BJ136" s="82"/>
      <c r="BK136" s="82"/>
      <c r="BL136" s="82"/>
      <c r="BM136" s="82"/>
      <c r="BN136" s="82"/>
      <c r="BO136" s="82"/>
      <c r="BP136" s="82"/>
      <c r="BQ136" s="82"/>
      <c r="BR136" s="82"/>
      <c r="BS136" s="82"/>
      <c r="BT136" s="82"/>
      <c r="BU136" s="82"/>
      <c r="BV136" s="82"/>
      <c r="BW136" s="82"/>
      <c r="BX136" s="82"/>
      <c r="BY136" s="82"/>
      <c r="BZ136" s="82"/>
      <c r="CA136" s="82"/>
      <c r="CB136" s="82"/>
      <c r="CC136" s="82"/>
      <c r="CD136" s="82"/>
      <c r="CE136" s="82"/>
      <c r="CF136" s="82"/>
      <c r="CG136" s="82"/>
      <c r="CH136" s="82"/>
      <c r="CI136" s="82"/>
      <c r="CJ136" s="82"/>
      <c r="CK136" s="82"/>
      <c r="CL136" s="82"/>
      <c r="CM136" s="82"/>
      <c r="CN136" s="82"/>
      <c r="CO136" s="82"/>
      <c r="CP136" s="82"/>
      <c r="CQ136" s="82"/>
      <c r="CR136" s="82"/>
      <c r="CS136" s="82"/>
      <c r="CT136" s="82"/>
      <c r="CU136" s="82"/>
      <c r="CV136" s="82"/>
      <c r="CW136" s="82"/>
      <c r="CX136" s="82"/>
      <c r="CY136" s="82"/>
      <c r="CZ136" s="82"/>
      <c r="DA136" s="82"/>
      <c r="DB136" s="82"/>
      <c r="DC136" s="82"/>
      <c r="DD136" s="82"/>
      <c r="DE136" s="82"/>
      <c r="DF136" s="82"/>
      <c r="DG136" s="82"/>
      <c r="DH136" s="82"/>
      <c r="DI136" s="82"/>
      <c r="DJ136" s="82"/>
      <c r="DK136" s="82"/>
      <c r="DL136" s="82"/>
      <c r="DM136" s="82"/>
      <c r="DN136" s="82"/>
      <c r="DO136" s="82"/>
      <c r="DP136" s="82"/>
      <c r="DQ136" s="82"/>
      <c r="DR136" s="82"/>
      <c r="DS136" s="82"/>
      <c r="DT136" s="82"/>
      <c r="DU136" s="82"/>
      <c r="DV136" s="82"/>
      <c r="DW136" s="82"/>
      <c r="DX136" s="82"/>
      <c r="DY136" s="82"/>
      <c r="DZ136" s="82"/>
      <c r="EA136" s="82"/>
      <c r="EB136" s="82"/>
      <c r="EC136" s="82"/>
      <c r="ED136" s="82"/>
      <c r="EE136" s="82"/>
      <c r="EF136" s="82"/>
      <c r="EG136" s="82"/>
      <c r="EH136" s="82"/>
      <c r="EI136" s="82"/>
      <c r="EJ136" s="82"/>
      <c r="EK136" s="82"/>
      <c r="EL136" s="82"/>
      <c r="EM136" s="82"/>
      <c r="EN136" s="82"/>
      <c r="EO136" s="82"/>
      <c r="EP136" s="82"/>
      <c r="EQ136" s="82"/>
      <c r="ER136" s="82"/>
      <c r="ES136" s="82"/>
      <c r="ET136" s="82"/>
      <c r="EU136" s="82"/>
      <c r="EV136" s="82"/>
      <c r="EW136" s="82"/>
      <c r="EX136" s="82"/>
      <c r="EY136" s="82"/>
      <c r="EZ136" s="82"/>
      <c r="FA136" s="82"/>
      <c r="FB136" s="82"/>
      <c r="FC136" s="82"/>
      <c r="FD136" s="82"/>
      <c r="FE136" s="82"/>
      <c r="FF136" s="82"/>
      <c r="FG136" s="82"/>
      <c r="FH136" s="82"/>
      <c r="FI136" s="82"/>
      <c r="FJ136" s="82"/>
      <c r="FK136" s="82"/>
      <c r="FL136" s="82"/>
      <c r="FM136" s="82"/>
      <c r="FN136" s="82"/>
      <c r="FO136" s="82"/>
      <c r="FP136" s="82"/>
      <c r="FQ136" s="82"/>
      <c r="FR136" s="82"/>
      <c r="FS136" s="82"/>
      <c r="FT136" s="82"/>
      <c r="FU136" s="82"/>
      <c r="FV136" s="82"/>
      <c r="FW136" s="82"/>
      <c r="FX136" s="82"/>
      <c r="FY136" s="82"/>
      <c r="FZ136" s="82"/>
      <c r="GA136" s="82"/>
      <c r="GB136" s="82"/>
      <c r="GC136" s="82"/>
      <c r="GD136" s="82"/>
      <c r="GE136" s="82"/>
      <c r="GF136" s="82"/>
      <c r="GG136" s="82"/>
      <c r="GH136" s="82"/>
      <c r="GI136" s="82"/>
      <c r="GJ136" s="82"/>
      <c r="GK136" s="82"/>
      <c r="GL136" s="82"/>
      <c r="GM136" s="82"/>
      <c r="GN136" s="82"/>
      <c r="GO136" s="82"/>
      <c r="GP136" s="82"/>
      <c r="GQ136" s="82"/>
      <c r="GR136" s="82"/>
      <c r="GS136" s="82"/>
      <c r="GT136" s="82"/>
      <c r="GU136" s="82"/>
      <c r="GV136" s="82"/>
      <c r="GW136" s="82"/>
      <c r="GX136" s="82"/>
      <c r="GY136" s="82"/>
      <c r="GZ136" s="82"/>
      <c r="HA136" s="82"/>
      <c r="HB136" s="82"/>
      <c r="HC136" s="82"/>
      <c r="HD136" s="82"/>
      <c r="HE136" s="82"/>
      <c r="HF136" s="82"/>
      <c r="HG136" s="82"/>
      <c r="HH136" s="82"/>
      <c r="HI136" s="82"/>
      <c r="HJ136" s="82"/>
      <c r="HK136" s="82"/>
      <c r="HL136" s="82"/>
      <c r="HM136" s="82"/>
      <c r="HN136" s="82"/>
      <c r="HO136" s="82"/>
      <c r="HP136" s="82"/>
      <c r="HQ136" s="82"/>
      <c r="HR136" s="82"/>
      <c r="HS136" s="82"/>
      <c r="HT136" s="82"/>
      <c r="HU136" s="82"/>
      <c r="HV136" s="82"/>
      <c r="HW136" s="82"/>
      <c r="HX136" s="82"/>
      <c r="HY136" s="82"/>
      <c r="HZ136" s="82"/>
      <c r="IA136" s="82"/>
      <c r="IB136" s="82"/>
      <c r="IC136" s="82"/>
      <c r="ID136" s="82"/>
      <c r="IE136" s="82"/>
      <c r="IF136" s="82"/>
      <c r="IG136" s="82"/>
      <c r="IH136" s="82"/>
      <c r="II136" s="82"/>
      <c r="IJ136" s="82"/>
      <c r="IK136" s="82"/>
      <c r="IL136" s="82"/>
      <c r="IM136" s="82"/>
      <c r="IN136" s="82"/>
    </row>
    <row r="137" spans="1:248" s="73" customFormat="1" ht="17.399999999999999">
      <c r="A137" s="62"/>
      <c r="B137" s="62"/>
      <c r="C137" s="70"/>
      <c r="D137" s="63"/>
      <c r="E137" s="62"/>
      <c r="F137" s="62"/>
      <c r="G137" s="64"/>
      <c r="H137" s="66"/>
      <c r="I137" s="64"/>
      <c r="J137" s="62"/>
      <c r="K137" s="66"/>
      <c r="L137" s="67"/>
      <c r="M137" s="64"/>
      <c r="N137" s="75"/>
      <c r="O137" s="68"/>
      <c r="P137" s="68"/>
      <c r="Q137" s="69"/>
      <c r="R137" s="66"/>
      <c r="S137" s="67"/>
      <c r="T137" s="66"/>
      <c r="U137" s="66"/>
      <c r="V137" s="96"/>
      <c r="W137" s="96"/>
      <c r="X137" s="66"/>
      <c r="Y137" s="25"/>
      <c r="Z137" s="1" t="str">
        <f t="shared" si="36"/>
        <v/>
      </c>
      <c r="AA137" s="1" t="str">
        <f t="shared" si="37"/>
        <v/>
      </c>
      <c r="AB137" s="1" t="str">
        <f t="shared" si="38"/>
        <v/>
      </c>
      <c r="AC137" s="1" t="str">
        <f t="shared" si="39"/>
        <v/>
      </c>
      <c r="AD137" s="1" t="str">
        <f t="shared" si="40"/>
        <v/>
      </c>
      <c r="AE137" s="1" t="str">
        <f t="shared" si="41"/>
        <v/>
      </c>
      <c r="AF137" s="1" t="str">
        <f t="shared" si="42"/>
        <v/>
      </c>
      <c r="AG137" s="1" t="str">
        <f t="shared" si="43"/>
        <v/>
      </c>
      <c r="AH137" s="1" t="str">
        <f t="shared" si="44"/>
        <v/>
      </c>
      <c r="AI137" s="1" t="str">
        <f t="shared" si="45"/>
        <v/>
      </c>
      <c r="AJ137" s="1" t="str">
        <f t="shared" si="46"/>
        <v/>
      </c>
      <c r="AK137" s="1" t="str">
        <f t="shared" si="47"/>
        <v/>
      </c>
      <c r="AL137" s="1"/>
      <c r="AM137" s="83"/>
      <c r="AN137" s="83"/>
      <c r="AO137" s="83"/>
      <c r="AP137" s="82"/>
      <c r="AQ137" s="82"/>
      <c r="AR137" s="82"/>
      <c r="AS137" s="82"/>
      <c r="AT137" s="82"/>
      <c r="AU137" s="82"/>
      <c r="AV137" s="82"/>
      <c r="AW137" s="82"/>
      <c r="AX137" s="82"/>
      <c r="AY137" s="82"/>
      <c r="AZ137" s="82"/>
      <c r="BA137" s="82"/>
      <c r="BB137" s="82"/>
      <c r="BC137" s="82"/>
      <c r="BD137" s="82"/>
      <c r="BE137" s="82"/>
      <c r="BF137" s="82"/>
      <c r="BG137" s="82"/>
      <c r="BH137" s="82"/>
      <c r="BI137" s="82"/>
      <c r="BJ137" s="82"/>
      <c r="BK137" s="82"/>
      <c r="BL137" s="82"/>
      <c r="BM137" s="82"/>
      <c r="BN137" s="82"/>
      <c r="BO137" s="82"/>
      <c r="BP137" s="82"/>
      <c r="BQ137" s="82"/>
      <c r="BR137" s="82"/>
      <c r="BS137" s="82"/>
      <c r="BT137" s="82"/>
      <c r="BU137" s="82"/>
      <c r="BV137" s="82"/>
      <c r="BW137" s="82"/>
      <c r="BX137" s="82"/>
      <c r="BY137" s="82"/>
      <c r="BZ137" s="82"/>
      <c r="CA137" s="82"/>
      <c r="CB137" s="82"/>
      <c r="CC137" s="82"/>
      <c r="CD137" s="82"/>
      <c r="CE137" s="82"/>
      <c r="CF137" s="82"/>
      <c r="CG137" s="82"/>
      <c r="CH137" s="82"/>
      <c r="CI137" s="82"/>
      <c r="CJ137" s="82"/>
      <c r="CK137" s="82"/>
      <c r="CL137" s="82"/>
      <c r="CM137" s="82"/>
      <c r="CN137" s="82"/>
      <c r="CO137" s="82"/>
      <c r="CP137" s="82"/>
      <c r="CQ137" s="82"/>
      <c r="CR137" s="82"/>
      <c r="CS137" s="82"/>
      <c r="CT137" s="82"/>
      <c r="CU137" s="82"/>
      <c r="CV137" s="82"/>
      <c r="CW137" s="82"/>
      <c r="CX137" s="82"/>
      <c r="CY137" s="82"/>
      <c r="CZ137" s="82"/>
      <c r="DA137" s="82"/>
      <c r="DB137" s="82"/>
      <c r="DC137" s="82"/>
      <c r="DD137" s="82"/>
      <c r="DE137" s="82"/>
      <c r="DF137" s="82"/>
      <c r="DG137" s="82"/>
      <c r="DH137" s="82"/>
      <c r="DI137" s="82"/>
      <c r="DJ137" s="82"/>
      <c r="DK137" s="82"/>
      <c r="DL137" s="82"/>
      <c r="DM137" s="82"/>
      <c r="DN137" s="82"/>
      <c r="DO137" s="82"/>
      <c r="DP137" s="82"/>
      <c r="DQ137" s="82"/>
      <c r="DR137" s="82"/>
      <c r="DS137" s="82"/>
      <c r="DT137" s="82"/>
      <c r="DU137" s="82"/>
      <c r="DV137" s="82"/>
      <c r="DW137" s="82"/>
      <c r="DX137" s="82"/>
      <c r="DY137" s="82"/>
      <c r="DZ137" s="82"/>
      <c r="EA137" s="82"/>
      <c r="EB137" s="82"/>
      <c r="EC137" s="82"/>
      <c r="ED137" s="82"/>
      <c r="EE137" s="82"/>
      <c r="EF137" s="82"/>
      <c r="EG137" s="82"/>
      <c r="EH137" s="82"/>
      <c r="EI137" s="82"/>
      <c r="EJ137" s="82"/>
      <c r="EK137" s="82"/>
      <c r="EL137" s="82"/>
      <c r="EM137" s="82"/>
      <c r="EN137" s="82"/>
      <c r="EO137" s="82"/>
      <c r="EP137" s="82"/>
      <c r="EQ137" s="82"/>
      <c r="ER137" s="82"/>
      <c r="ES137" s="82"/>
      <c r="ET137" s="82"/>
      <c r="EU137" s="82"/>
      <c r="EV137" s="82"/>
      <c r="EW137" s="82"/>
      <c r="EX137" s="82"/>
      <c r="EY137" s="82"/>
      <c r="EZ137" s="82"/>
      <c r="FA137" s="82"/>
      <c r="FB137" s="82"/>
      <c r="FC137" s="82"/>
      <c r="FD137" s="82"/>
      <c r="FE137" s="82"/>
      <c r="FF137" s="82"/>
      <c r="FG137" s="82"/>
      <c r="FH137" s="82"/>
      <c r="FI137" s="82"/>
      <c r="FJ137" s="82"/>
      <c r="FK137" s="82"/>
      <c r="FL137" s="82"/>
      <c r="FM137" s="82"/>
      <c r="FN137" s="82"/>
      <c r="FO137" s="82"/>
      <c r="FP137" s="82"/>
      <c r="FQ137" s="82"/>
      <c r="FR137" s="82"/>
      <c r="FS137" s="82"/>
      <c r="FT137" s="82"/>
      <c r="FU137" s="82"/>
      <c r="FV137" s="82"/>
      <c r="FW137" s="82"/>
      <c r="FX137" s="82"/>
      <c r="FY137" s="82"/>
      <c r="FZ137" s="82"/>
      <c r="GA137" s="82"/>
      <c r="GB137" s="82"/>
      <c r="GC137" s="82"/>
      <c r="GD137" s="82"/>
      <c r="GE137" s="82"/>
      <c r="GF137" s="82"/>
      <c r="GG137" s="82"/>
      <c r="GH137" s="82"/>
      <c r="GI137" s="82"/>
      <c r="GJ137" s="82"/>
      <c r="GK137" s="82"/>
      <c r="GL137" s="82"/>
      <c r="GM137" s="82"/>
      <c r="GN137" s="82"/>
      <c r="GO137" s="82"/>
      <c r="GP137" s="82"/>
      <c r="GQ137" s="82"/>
      <c r="GR137" s="82"/>
      <c r="GS137" s="82"/>
      <c r="GT137" s="82"/>
      <c r="GU137" s="82"/>
      <c r="GV137" s="82"/>
      <c r="GW137" s="82"/>
      <c r="GX137" s="82"/>
      <c r="GY137" s="82"/>
      <c r="GZ137" s="82"/>
      <c r="HA137" s="82"/>
      <c r="HB137" s="82"/>
      <c r="HC137" s="82"/>
      <c r="HD137" s="82"/>
      <c r="HE137" s="82"/>
      <c r="HF137" s="82"/>
      <c r="HG137" s="82"/>
      <c r="HH137" s="82"/>
      <c r="HI137" s="82"/>
      <c r="HJ137" s="82"/>
      <c r="HK137" s="82"/>
      <c r="HL137" s="82"/>
      <c r="HM137" s="82"/>
      <c r="HN137" s="82"/>
      <c r="HO137" s="82"/>
      <c r="HP137" s="82"/>
      <c r="HQ137" s="82"/>
      <c r="HR137" s="82"/>
      <c r="HS137" s="82"/>
      <c r="HT137" s="82"/>
      <c r="HU137" s="82"/>
      <c r="HV137" s="82"/>
      <c r="HW137" s="82"/>
      <c r="HX137" s="82"/>
      <c r="HY137" s="82"/>
      <c r="HZ137" s="82"/>
      <c r="IA137" s="82"/>
      <c r="IB137" s="82"/>
      <c r="IC137" s="82"/>
      <c r="ID137" s="82"/>
      <c r="IE137" s="82"/>
      <c r="IF137" s="82"/>
      <c r="IG137" s="82"/>
      <c r="IH137" s="82"/>
      <c r="II137" s="82"/>
      <c r="IJ137" s="82"/>
      <c r="IK137" s="82"/>
      <c r="IL137" s="82"/>
      <c r="IM137" s="82"/>
      <c r="IN137" s="82"/>
    </row>
    <row r="138" spans="1:248" s="73" customFormat="1" ht="17.399999999999999">
      <c r="A138" s="62"/>
      <c r="B138" s="62"/>
      <c r="C138" s="70"/>
      <c r="D138" s="63"/>
      <c r="E138" s="62"/>
      <c r="F138" s="62"/>
      <c r="G138" s="64"/>
      <c r="H138" s="64"/>
      <c r="I138" s="64"/>
      <c r="J138" s="62"/>
      <c r="K138" s="66"/>
      <c r="L138" s="67"/>
      <c r="M138" s="64"/>
      <c r="N138" s="75"/>
      <c r="O138" s="68"/>
      <c r="P138" s="68"/>
      <c r="Q138" s="69"/>
      <c r="R138" s="66"/>
      <c r="S138" s="67"/>
      <c r="T138" s="66"/>
      <c r="U138" s="66"/>
      <c r="V138" s="96"/>
      <c r="W138" s="96"/>
      <c r="X138" s="66"/>
      <c r="Y138" s="25"/>
      <c r="Z138" s="1" t="str">
        <f t="shared" si="36"/>
        <v/>
      </c>
      <c r="AA138" s="1" t="str">
        <f t="shared" si="37"/>
        <v/>
      </c>
      <c r="AB138" s="1" t="str">
        <f t="shared" si="38"/>
        <v/>
      </c>
      <c r="AC138" s="1" t="str">
        <f t="shared" si="39"/>
        <v/>
      </c>
      <c r="AD138" s="1" t="str">
        <f t="shared" si="40"/>
        <v/>
      </c>
      <c r="AE138" s="1" t="str">
        <f t="shared" si="41"/>
        <v/>
      </c>
      <c r="AF138" s="1" t="str">
        <f t="shared" si="42"/>
        <v/>
      </c>
      <c r="AG138" s="1" t="str">
        <f t="shared" si="43"/>
        <v/>
      </c>
      <c r="AH138" s="1" t="str">
        <f t="shared" si="44"/>
        <v/>
      </c>
      <c r="AI138" s="1" t="str">
        <f t="shared" si="45"/>
        <v/>
      </c>
      <c r="AJ138" s="1" t="str">
        <f t="shared" si="46"/>
        <v/>
      </c>
      <c r="AK138" s="1" t="str">
        <f t="shared" si="47"/>
        <v/>
      </c>
      <c r="AL138" s="1"/>
      <c r="AM138" s="83"/>
      <c r="AN138" s="83"/>
      <c r="AO138" s="83"/>
      <c r="AP138" s="82"/>
      <c r="AQ138" s="82"/>
      <c r="AR138" s="82"/>
      <c r="AS138" s="82"/>
      <c r="AT138" s="82"/>
      <c r="AU138" s="82"/>
      <c r="AV138" s="82"/>
      <c r="AW138" s="82"/>
      <c r="AX138" s="82"/>
      <c r="AY138" s="82"/>
      <c r="AZ138" s="82"/>
      <c r="BA138" s="82"/>
      <c r="BB138" s="82"/>
      <c r="BC138" s="82"/>
      <c r="BD138" s="82"/>
      <c r="BE138" s="82"/>
      <c r="BF138" s="82"/>
      <c r="BG138" s="82"/>
      <c r="BH138" s="82"/>
      <c r="BI138" s="82"/>
      <c r="BJ138" s="82"/>
      <c r="BK138" s="82"/>
      <c r="BL138" s="82"/>
      <c r="BM138" s="82"/>
      <c r="BN138" s="82"/>
      <c r="BO138" s="82"/>
      <c r="BP138" s="82"/>
      <c r="BQ138" s="82"/>
      <c r="BR138" s="82"/>
      <c r="BS138" s="82"/>
      <c r="BT138" s="82"/>
      <c r="BU138" s="82"/>
      <c r="BV138" s="82"/>
      <c r="BW138" s="82"/>
      <c r="BX138" s="82"/>
      <c r="BY138" s="82"/>
      <c r="BZ138" s="82"/>
      <c r="CA138" s="82"/>
      <c r="CB138" s="82"/>
      <c r="CC138" s="82"/>
      <c r="CD138" s="82"/>
      <c r="CE138" s="82"/>
      <c r="CF138" s="82"/>
      <c r="CG138" s="82"/>
      <c r="CH138" s="82"/>
      <c r="CI138" s="82"/>
      <c r="CJ138" s="82"/>
      <c r="CK138" s="82"/>
      <c r="CL138" s="82"/>
      <c r="CM138" s="82"/>
      <c r="CN138" s="82"/>
      <c r="CO138" s="82"/>
      <c r="CP138" s="82"/>
      <c r="CQ138" s="82"/>
      <c r="CR138" s="82"/>
      <c r="CS138" s="82"/>
      <c r="CT138" s="82"/>
      <c r="CU138" s="82"/>
      <c r="CV138" s="82"/>
      <c r="CW138" s="82"/>
      <c r="CX138" s="82"/>
      <c r="CY138" s="82"/>
      <c r="CZ138" s="82"/>
      <c r="DA138" s="82"/>
      <c r="DB138" s="82"/>
      <c r="DC138" s="82"/>
      <c r="DD138" s="82"/>
      <c r="DE138" s="82"/>
      <c r="DF138" s="82"/>
      <c r="DG138" s="82"/>
      <c r="DH138" s="82"/>
      <c r="DI138" s="82"/>
      <c r="DJ138" s="82"/>
      <c r="DK138" s="82"/>
      <c r="DL138" s="82"/>
      <c r="DM138" s="82"/>
      <c r="DN138" s="82"/>
      <c r="DO138" s="82"/>
      <c r="DP138" s="82"/>
      <c r="DQ138" s="82"/>
      <c r="DR138" s="82"/>
      <c r="DS138" s="82"/>
      <c r="DT138" s="82"/>
      <c r="DU138" s="82"/>
      <c r="DV138" s="82"/>
      <c r="DW138" s="82"/>
      <c r="DX138" s="82"/>
      <c r="DY138" s="82"/>
      <c r="DZ138" s="82"/>
      <c r="EA138" s="82"/>
      <c r="EB138" s="82"/>
      <c r="EC138" s="82"/>
      <c r="ED138" s="82"/>
      <c r="EE138" s="82"/>
      <c r="EF138" s="82"/>
      <c r="EG138" s="82"/>
      <c r="EH138" s="82"/>
      <c r="EI138" s="82"/>
      <c r="EJ138" s="82"/>
      <c r="EK138" s="82"/>
      <c r="EL138" s="82"/>
      <c r="EM138" s="82"/>
      <c r="EN138" s="82"/>
      <c r="EO138" s="82"/>
      <c r="EP138" s="82"/>
      <c r="EQ138" s="82"/>
      <c r="ER138" s="82"/>
      <c r="ES138" s="82"/>
      <c r="ET138" s="82"/>
      <c r="EU138" s="82"/>
      <c r="EV138" s="82"/>
      <c r="EW138" s="82"/>
      <c r="EX138" s="82"/>
      <c r="EY138" s="82"/>
      <c r="EZ138" s="82"/>
      <c r="FA138" s="82"/>
      <c r="FB138" s="82"/>
      <c r="FC138" s="82"/>
      <c r="FD138" s="82"/>
      <c r="FE138" s="82"/>
      <c r="FF138" s="82"/>
      <c r="FG138" s="82"/>
      <c r="FH138" s="82"/>
      <c r="FI138" s="82"/>
      <c r="FJ138" s="82"/>
      <c r="FK138" s="82"/>
      <c r="FL138" s="82"/>
      <c r="FM138" s="82"/>
      <c r="FN138" s="82"/>
      <c r="FO138" s="82"/>
      <c r="FP138" s="82"/>
      <c r="FQ138" s="82"/>
      <c r="FR138" s="82"/>
      <c r="FS138" s="82"/>
      <c r="FT138" s="82"/>
      <c r="FU138" s="82"/>
      <c r="FV138" s="82"/>
      <c r="FW138" s="82"/>
      <c r="FX138" s="82"/>
      <c r="FY138" s="82"/>
      <c r="FZ138" s="82"/>
      <c r="GA138" s="82"/>
      <c r="GB138" s="82"/>
      <c r="GC138" s="82"/>
      <c r="GD138" s="82"/>
      <c r="GE138" s="82"/>
      <c r="GF138" s="82"/>
      <c r="GG138" s="82"/>
      <c r="GH138" s="82"/>
      <c r="GI138" s="82"/>
      <c r="GJ138" s="82"/>
      <c r="GK138" s="82"/>
      <c r="GL138" s="82"/>
      <c r="GM138" s="82"/>
      <c r="GN138" s="82"/>
      <c r="GO138" s="82"/>
      <c r="GP138" s="82"/>
      <c r="GQ138" s="82"/>
      <c r="GR138" s="82"/>
      <c r="GS138" s="82"/>
      <c r="GT138" s="82"/>
      <c r="GU138" s="82"/>
      <c r="GV138" s="82"/>
      <c r="GW138" s="82"/>
      <c r="GX138" s="82"/>
      <c r="GY138" s="82"/>
      <c r="GZ138" s="82"/>
      <c r="HA138" s="82"/>
      <c r="HB138" s="82"/>
      <c r="HC138" s="82"/>
      <c r="HD138" s="82"/>
      <c r="HE138" s="82"/>
      <c r="HF138" s="82"/>
      <c r="HG138" s="82"/>
      <c r="HH138" s="82"/>
      <c r="HI138" s="82"/>
      <c r="HJ138" s="82"/>
      <c r="HK138" s="82"/>
      <c r="HL138" s="82"/>
      <c r="HM138" s="82"/>
      <c r="HN138" s="82"/>
      <c r="HO138" s="82"/>
      <c r="HP138" s="82"/>
      <c r="HQ138" s="82"/>
      <c r="HR138" s="82"/>
      <c r="HS138" s="82"/>
      <c r="HT138" s="82"/>
      <c r="HU138" s="82"/>
      <c r="HV138" s="82"/>
      <c r="HW138" s="82"/>
      <c r="HX138" s="82"/>
      <c r="HY138" s="82"/>
      <c r="HZ138" s="82"/>
      <c r="IA138" s="82"/>
      <c r="IB138" s="82"/>
      <c r="IC138" s="82"/>
      <c r="ID138" s="82"/>
      <c r="IE138" s="82"/>
      <c r="IF138" s="82"/>
      <c r="IG138" s="82"/>
      <c r="IH138" s="82"/>
      <c r="II138" s="82"/>
      <c r="IJ138" s="82"/>
      <c r="IK138" s="82"/>
      <c r="IL138" s="82"/>
      <c r="IM138" s="82"/>
      <c r="IN138" s="82"/>
    </row>
    <row r="139" spans="1:248" s="73" customFormat="1" ht="17.399999999999999">
      <c r="A139" s="62"/>
      <c r="B139" s="62"/>
      <c r="C139" s="70"/>
      <c r="D139" s="63"/>
      <c r="E139" s="62"/>
      <c r="F139" s="62"/>
      <c r="G139" s="64"/>
      <c r="H139" s="66"/>
      <c r="I139" s="64"/>
      <c r="J139" s="62"/>
      <c r="K139" s="66"/>
      <c r="L139" s="67"/>
      <c r="M139" s="64"/>
      <c r="N139" s="75"/>
      <c r="O139" s="68"/>
      <c r="P139" s="68"/>
      <c r="Q139" s="69"/>
      <c r="R139" s="66"/>
      <c r="S139" s="67"/>
      <c r="T139" s="66"/>
      <c r="U139" s="66"/>
      <c r="V139" s="96"/>
      <c r="W139" s="96"/>
      <c r="X139" s="66"/>
      <c r="Y139" s="25"/>
      <c r="Z139" s="1" t="str">
        <f t="shared" si="36"/>
        <v/>
      </c>
      <c r="AA139" s="1" t="str">
        <f t="shared" si="37"/>
        <v/>
      </c>
      <c r="AB139" s="1" t="str">
        <f t="shared" si="38"/>
        <v/>
      </c>
      <c r="AC139" s="1" t="str">
        <f t="shared" si="39"/>
        <v/>
      </c>
      <c r="AD139" s="1" t="str">
        <f t="shared" si="40"/>
        <v/>
      </c>
      <c r="AE139" s="1" t="str">
        <f t="shared" si="41"/>
        <v/>
      </c>
      <c r="AF139" s="1" t="str">
        <f t="shared" si="42"/>
        <v/>
      </c>
      <c r="AG139" s="1" t="str">
        <f t="shared" si="43"/>
        <v/>
      </c>
      <c r="AH139" s="1" t="str">
        <f t="shared" si="44"/>
        <v/>
      </c>
      <c r="AI139" s="1" t="str">
        <f t="shared" si="45"/>
        <v/>
      </c>
      <c r="AJ139" s="1" t="str">
        <f t="shared" si="46"/>
        <v/>
      </c>
      <c r="AK139" s="1" t="str">
        <f t="shared" si="47"/>
        <v/>
      </c>
      <c r="AL139" s="25"/>
      <c r="AM139" s="82"/>
      <c r="AN139" s="82"/>
      <c r="AO139" s="82"/>
      <c r="AP139" s="82"/>
      <c r="AQ139" s="82"/>
      <c r="AR139" s="82"/>
      <c r="AS139" s="82"/>
      <c r="AT139" s="82"/>
      <c r="AU139" s="82"/>
      <c r="AV139" s="82"/>
      <c r="AW139" s="82"/>
      <c r="AX139" s="82"/>
      <c r="AY139" s="82"/>
      <c r="AZ139" s="82"/>
      <c r="BA139" s="82"/>
      <c r="BB139" s="82"/>
      <c r="BC139" s="82"/>
      <c r="BD139" s="82"/>
      <c r="BE139" s="82"/>
      <c r="BF139" s="82"/>
      <c r="BG139" s="82"/>
      <c r="BH139" s="82"/>
      <c r="BI139" s="82"/>
      <c r="BJ139" s="82"/>
      <c r="BK139" s="82"/>
      <c r="BL139" s="82"/>
      <c r="BM139" s="82"/>
      <c r="BN139" s="82"/>
      <c r="BO139" s="82"/>
      <c r="BP139" s="82"/>
      <c r="BQ139" s="82"/>
      <c r="BR139" s="82"/>
      <c r="BS139" s="82"/>
      <c r="BT139" s="82"/>
      <c r="BU139" s="82"/>
      <c r="BV139" s="82"/>
      <c r="BW139" s="82"/>
      <c r="BX139" s="82"/>
      <c r="BY139" s="82"/>
      <c r="BZ139" s="82"/>
      <c r="CA139" s="82"/>
      <c r="CB139" s="82"/>
      <c r="CC139" s="82"/>
      <c r="CD139" s="82"/>
      <c r="CE139" s="82"/>
      <c r="CF139" s="82"/>
      <c r="CG139" s="82"/>
      <c r="CH139" s="82"/>
      <c r="CI139" s="82"/>
      <c r="CJ139" s="82"/>
      <c r="CK139" s="82"/>
      <c r="CL139" s="82"/>
      <c r="CM139" s="82"/>
      <c r="CN139" s="82"/>
      <c r="CO139" s="82"/>
      <c r="CP139" s="82"/>
      <c r="CQ139" s="82"/>
      <c r="CR139" s="82"/>
      <c r="CS139" s="82"/>
      <c r="CT139" s="82"/>
      <c r="CU139" s="82"/>
      <c r="CV139" s="82"/>
      <c r="CW139" s="82"/>
      <c r="CX139" s="82"/>
      <c r="CY139" s="82"/>
      <c r="CZ139" s="82"/>
      <c r="DA139" s="82"/>
      <c r="DB139" s="82"/>
      <c r="DC139" s="82"/>
      <c r="DD139" s="82"/>
      <c r="DE139" s="82"/>
      <c r="DF139" s="82"/>
      <c r="DG139" s="82"/>
      <c r="DH139" s="82"/>
      <c r="DI139" s="82"/>
      <c r="DJ139" s="82"/>
      <c r="DK139" s="82"/>
      <c r="DL139" s="82"/>
      <c r="DM139" s="82"/>
      <c r="DN139" s="82"/>
      <c r="DO139" s="82"/>
      <c r="DP139" s="82"/>
      <c r="DQ139" s="82"/>
      <c r="DR139" s="82"/>
      <c r="DS139" s="82"/>
      <c r="DT139" s="82"/>
      <c r="DU139" s="82"/>
      <c r="DV139" s="82"/>
      <c r="DW139" s="82"/>
      <c r="DX139" s="82"/>
      <c r="DY139" s="82"/>
      <c r="DZ139" s="82"/>
      <c r="EA139" s="82"/>
      <c r="EB139" s="82"/>
      <c r="EC139" s="82"/>
      <c r="ED139" s="82"/>
      <c r="EE139" s="82"/>
      <c r="EF139" s="82"/>
      <c r="EG139" s="82"/>
      <c r="EH139" s="82"/>
      <c r="EI139" s="82"/>
      <c r="EJ139" s="82"/>
      <c r="EK139" s="82"/>
      <c r="EL139" s="82"/>
      <c r="EM139" s="82"/>
      <c r="EN139" s="82"/>
      <c r="EO139" s="82"/>
      <c r="EP139" s="82"/>
      <c r="EQ139" s="82"/>
      <c r="ER139" s="82"/>
      <c r="ES139" s="82"/>
      <c r="ET139" s="82"/>
      <c r="EU139" s="82"/>
      <c r="EV139" s="82"/>
      <c r="EW139" s="82"/>
      <c r="EX139" s="82"/>
      <c r="EY139" s="82"/>
      <c r="EZ139" s="82"/>
      <c r="FA139" s="82"/>
      <c r="FB139" s="82"/>
      <c r="FC139" s="82"/>
      <c r="FD139" s="82"/>
      <c r="FE139" s="82"/>
      <c r="FF139" s="82"/>
      <c r="FG139" s="82"/>
      <c r="FH139" s="82"/>
      <c r="FI139" s="82"/>
      <c r="FJ139" s="82"/>
      <c r="FK139" s="82"/>
      <c r="FL139" s="82"/>
      <c r="FM139" s="82"/>
      <c r="FN139" s="82"/>
      <c r="FO139" s="82"/>
      <c r="FP139" s="82"/>
      <c r="FQ139" s="82"/>
      <c r="FR139" s="82"/>
      <c r="FS139" s="82"/>
      <c r="FT139" s="82"/>
      <c r="FU139" s="82"/>
      <c r="FV139" s="82"/>
      <c r="FW139" s="82"/>
      <c r="FX139" s="82"/>
      <c r="FY139" s="82"/>
      <c r="FZ139" s="82"/>
      <c r="GA139" s="82"/>
      <c r="GB139" s="82"/>
      <c r="GC139" s="82"/>
      <c r="GD139" s="82"/>
      <c r="GE139" s="82"/>
      <c r="GF139" s="82"/>
      <c r="GG139" s="82"/>
      <c r="GH139" s="82"/>
      <c r="GI139" s="82"/>
      <c r="GJ139" s="82"/>
      <c r="GK139" s="82"/>
      <c r="GL139" s="82"/>
      <c r="GM139" s="82"/>
      <c r="GN139" s="82"/>
      <c r="GO139" s="82"/>
      <c r="GP139" s="82"/>
      <c r="GQ139" s="82"/>
      <c r="GR139" s="82"/>
      <c r="GS139" s="82"/>
      <c r="GT139" s="82"/>
      <c r="GU139" s="82"/>
      <c r="GV139" s="82"/>
      <c r="GW139" s="82"/>
      <c r="GX139" s="82"/>
      <c r="GY139" s="82"/>
      <c r="GZ139" s="82"/>
      <c r="HA139" s="82"/>
      <c r="HB139" s="82"/>
      <c r="HC139" s="82"/>
      <c r="HD139" s="82"/>
      <c r="HE139" s="82"/>
      <c r="HF139" s="82"/>
      <c r="HG139" s="82"/>
      <c r="HH139" s="82"/>
      <c r="HI139" s="82"/>
      <c r="HJ139" s="82"/>
      <c r="HK139" s="82"/>
      <c r="HL139" s="82"/>
      <c r="HM139" s="82"/>
      <c r="HN139" s="82"/>
      <c r="HO139" s="82"/>
      <c r="HP139" s="82"/>
      <c r="HQ139" s="82"/>
      <c r="HR139" s="82"/>
      <c r="HS139" s="82"/>
      <c r="HT139" s="82"/>
      <c r="HU139" s="82"/>
      <c r="HV139" s="82"/>
      <c r="HW139" s="82"/>
      <c r="HX139" s="82"/>
      <c r="HY139" s="82"/>
      <c r="HZ139" s="82"/>
      <c r="IA139" s="82"/>
      <c r="IB139" s="82"/>
      <c r="IC139" s="82"/>
      <c r="ID139" s="82"/>
      <c r="IE139" s="82"/>
      <c r="IF139" s="82"/>
      <c r="IG139" s="82"/>
      <c r="IH139" s="82"/>
      <c r="II139" s="82"/>
      <c r="IJ139" s="82"/>
      <c r="IK139" s="82"/>
      <c r="IL139" s="82"/>
      <c r="IM139" s="82"/>
      <c r="IN139" s="82"/>
    </row>
    <row r="140" spans="1:248" s="73" customFormat="1" ht="17.399999999999999">
      <c r="A140" s="62"/>
      <c r="B140" s="62"/>
      <c r="C140" s="63"/>
      <c r="D140" s="63"/>
      <c r="E140" s="62"/>
      <c r="F140" s="62"/>
      <c r="G140" s="64"/>
      <c r="H140" s="64"/>
      <c r="I140" s="64"/>
      <c r="J140" s="65"/>
      <c r="K140" s="66"/>
      <c r="L140" s="67"/>
      <c r="M140" s="64"/>
      <c r="N140" s="75"/>
      <c r="O140" s="68"/>
      <c r="P140" s="68"/>
      <c r="Q140" s="69"/>
      <c r="R140" s="66"/>
      <c r="S140" s="67"/>
      <c r="T140" s="66"/>
      <c r="U140" s="66"/>
      <c r="V140" s="96"/>
      <c r="W140" s="96"/>
      <c r="X140" s="66"/>
      <c r="Y140" s="53"/>
      <c r="Z140" s="54" t="str">
        <f t="shared" si="36"/>
        <v/>
      </c>
      <c r="AA140" s="54" t="str">
        <f t="shared" si="37"/>
        <v/>
      </c>
      <c r="AB140" s="54" t="str">
        <f t="shared" si="38"/>
        <v/>
      </c>
      <c r="AC140" s="54" t="str">
        <f t="shared" si="39"/>
        <v/>
      </c>
      <c r="AD140" s="54" t="str">
        <f t="shared" si="40"/>
        <v/>
      </c>
      <c r="AE140" s="1" t="str">
        <f t="shared" si="41"/>
        <v/>
      </c>
      <c r="AF140" s="54" t="str">
        <f t="shared" si="42"/>
        <v/>
      </c>
      <c r="AG140" s="54" t="str">
        <f t="shared" si="43"/>
        <v/>
      </c>
      <c r="AH140" s="54" t="str">
        <f t="shared" si="44"/>
        <v/>
      </c>
      <c r="AI140" s="54" t="str">
        <f t="shared" si="45"/>
        <v/>
      </c>
      <c r="AJ140" s="54" t="str">
        <f t="shared" si="46"/>
        <v/>
      </c>
      <c r="AK140" s="54" t="str">
        <f t="shared" si="47"/>
        <v/>
      </c>
      <c r="AL140" s="53"/>
      <c r="AM140" s="82"/>
      <c r="AN140" s="82"/>
      <c r="AO140" s="82"/>
      <c r="AP140" s="82"/>
      <c r="AQ140" s="82"/>
      <c r="AR140" s="82"/>
      <c r="AS140" s="82"/>
      <c r="AT140" s="82"/>
      <c r="AU140" s="82"/>
      <c r="AV140" s="82"/>
      <c r="AW140" s="82"/>
      <c r="AX140" s="82"/>
      <c r="AY140" s="82"/>
      <c r="AZ140" s="82"/>
      <c r="BA140" s="82"/>
      <c r="BB140" s="82"/>
      <c r="BC140" s="82"/>
      <c r="BD140" s="82"/>
      <c r="BE140" s="82"/>
      <c r="BF140" s="82"/>
      <c r="BG140" s="82"/>
      <c r="BH140" s="82"/>
      <c r="BI140" s="82"/>
      <c r="BJ140" s="82"/>
      <c r="BK140" s="82"/>
      <c r="BL140" s="82"/>
      <c r="BM140" s="82"/>
      <c r="BN140" s="82"/>
      <c r="BO140" s="82"/>
      <c r="BP140" s="82"/>
      <c r="BQ140" s="82"/>
      <c r="BR140" s="82"/>
      <c r="BS140" s="82"/>
      <c r="BT140" s="82"/>
      <c r="BU140" s="82"/>
      <c r="BV140" s="82"/>
      <c r="BW140" s="82"/>
      <c r="BX140" s="82"/>
      <c r="BY140" s="82"/>
      <c r="BZ140" s="82"/>
      <c r="CA140" s="82"/>
      <c r="CB140" s="82"/>
      <c r="CC140" s="82"/>
      <c r="CD140" s="82"/>
      <c r="CE140" s="82"/>
      <c r="CF140" s="82"/>
      <c r="CG140" s="82"/>
      <c r="CH140" s="82"/>
      <c r="CI140" s="82"/>
      <c r="CJ140" s="82"/>
      <c r="CK140" s="82"/>
      <c r="CL140" s="82"/>
      <c r="CM140" s="82"/>
      <c r="CN140" s="82"/>
      <c r="CO140" s="82"/>
      <c r="CP140" s="82"/>
      <c r="CQ140" s="82"/>
      <c r="CR140" s="82"/>
      <c r="CS140" s="82"/>
      <c r="CT140" s="82"/>
      <c r="CU140" s="82"/>
      <c r="CV140" s="82"/>
      <c r="CW140" s="82"/>
      <c r="CX140" s="82"/>
      <c r="CY140" s="82"/>
      <c r="CZ140" s="82"/>
      <c r="DA140" s="82"/>
      <c r="DB140" s="82"/>
      <c r="DC140" s="82"/>
      <c r="DD140" s="82"/>
      <c r="DE140" s="82"/>
      <c r="DF140" s="82"/>
      <c r="DG140" s="82"/>
      <c r="DH140" s="82"/>
      <c r="DI140" s="82"/>
      <c r="DJ140" s="82"/>
      <c r="DK140" s="82"/>
      <c r="DL140" s="82"/>
      <c r="DM140" s="82"/>
      <c r="DN140" s="82"/>
      <c r="DO140" s="82"/>
      <c r="DP140" s="82"/>
      <c r="DQ140" s="82"/>
      <c r="DR140" s="82"/>
      <c r="DS140" s="82"/>
      <c r="DT140" s="82"/>
      <c r="DU140" s="82"/>
      <c r="DV140" s="82"/>
      <c r="DW140" s="82"/>
      <c r="DX140" s="82"/>
      <c r="DY140" s="82"/>
      <c r="DZ140" s="82"/>
      <c r="EA140" s="82"/>
      <c r="EB140" s="82"/>
      <c r="EC140" s="82"/>
      <c r="ED140" s="82"/>
      <c r="EE140" s="82"/>
      <c r="EF140" s="82"/>
      <c r="EG140" s="82"/>
      <c r="EH140" s="82"/>
      <c r="EI140" s="82"/>
      <c r="EJ140" s="82"/>
      <c r="EK140" s="82"/>
      <c r="EL140" s="82"/>
      <c r="EM140" s="82"/>
      <c r="EN140" s="82"/>
      <c r="EO140" s="82"/>
      <c r="EP140" s="82"/>
      <c r="EQ140" s="82"/>
      <c r="ER140" s="82"/>
      <c r="ES140" s="82"/>
      <c r="ET140" s="82"/>
      <c r="EU140" s="82"/>
      <c r="EV140" s="82"/>
      <c r="EW140" s="82"/>
      <c r="EX140" s="82"/>
      <c r="EY140" s="82"/>
      <c r="EZ140" s="82"/>
      <c r="FA140" s="82"/>
      <c r="FB140" s="82"/>
      <c r="FC140" s="82"/>
      <c r="FD140" s="82"/>
      <c r="FE140" s="82"/>
      <c r="FF140" s="82"/>
      <c r="FG140" s="82"/>
      <c r="FH140" s="82"/>
      <c r="FI140" s="82"/>
      <c r="FJ140" s="82"/>
      <c r="FK140" s="82"/>
      <c r="FL140" s="82"/>
      <c r="FM140" s="82"/>
      <c r="FN140" s="82"/>
      <c r="FO140" s="82"/>
      <c r="FP140" s="82"/>
      <c r="FQ140" s="82"/>
      <c r="FR140" s="82"/>
      <c r="FS140" s="82"/>
      <c r="FT140" s="82"/>
      <c r="FU140" s="82"/>
      <c r="FV140" s="82"/>
      <c r="FW140" s="82"/>
      <c r="FX140" s="82"/>
      <c r="FY140" s="82"/>
      <c r="FZ140" s="82"/>
      <c r="GA140" s="82"/>
      <c r="GB140" s="82"/>
      <c r="GC140" s="82"/>
      <c r="GD140" s="82"/>
      <c r="GE140" s="82"/>
      <c r="GF140" s="82"/>
      <c r="GG140" s="82"/>
      <c r="GH140" s="82"/>
      <c r="GI140" s="82"/>
      <c r="GJ140" s="82"/>
      <c r="GK140" s="82"/>
      <c r="GL140" s="82"/>
      <c r="GM140" s="82"/>
      <c r="GN140" s="82"/>
      <c r="GO140" s="82"/>
      <c r="GP140" s="82"/>
      <c r="GQ140" s="82"/>
      <c r="GR140" s="82"/>
      <c r="GS140" s="82"/>
      <c r="GT140" s="82"/>
      <c r="GU140" s="82"/>
      <c r="GV140" s="82"/>
      <c r="GW140" s="82"/>
      <c r="GX140" s="82"/>
      <c r="GY140" s="82"/>
      <c r="GZ140" s="82"/>
      <c r="HA140" s="82"/>
      <c r="HB140" s="82"/>
      <c r="HC140" s="82"/>
      <c r="HD140" s="82"/>
      <c r="HE140" s="82"/>
      <c r="HF140" s="82"/>
      <c r="HG140" s="82"/>
      <c r="HH140" s="82"/>
      <c r="HI140" s="82"/>
      <c r="HJ140" s="82"/>
      <c r="HK140" s="82"/>
      <c r="HL140" s="82"/>
      <c r="HM140" s="82"/>
      <c r="HN140" s="82"/>
      <c r="HO140" s="82"/>
      <c r="HP140" s="82"/>
      <c r="HQ140" s="82"/>
      <c r="HR140" s="82"/>
      <c r="HS140" s="82"/>
      <c r="HT140" s="82"/>
      <c r="HU140" s="82"/>
      <c r="HV140" s="82"/>
      <c r="HW140" s="82"/>
      <c r="HX140" s="82"/>
      <c r="HY140" s="82"/>
      <c r="HZ140" s="82"/>
      <c r="IA140" s="82"/>
      <c r="IB140" s="82"/>
      <c r="IC140" s="82"/>
      <c r="ID140" s="82"/>
      <c r="IE140" s="82"/>
      <c r="IF140" s="82"/>
      <c r="IG140" s="82"/>
      <c r="IH140" s="82"/>
      <c r="II140" s="82"/>
      <c r="IJ140" s="82"/>
      <c r="IK140" s="82"/>
      <c r="IL140" s="82"/>
      <c r="IM140" s="82"/>
      <c r="IN140" s="82"/>
    </row>
    <row r="141" spans="1:248" s="73" customFormat="1" ht="17.399999999999999">
      <c r="A141" s="62"/>
      <c r="B141" s="62"/>
      <c r="C141" s="70"/>
      <c r="D141" s="63"/>
      <c r="E141" s="62"/>
      <c r="F141" s="62"/>
      <c r="G141" s="64"/>
      <c r="H141" s="66"/>
      <c r="I141" s="64"/>
      <c r="J141" s="62"/>
      <c r="K141" s="66"/>
      <c r="L141" s="67"/>
      <c r="M141" s="64"/>
      <c r="N141" s="75"/>
      <c r="O141" s="68"/>
      <c r="P141" s="68"/>
      <c r="Q141" s="69"/>
      <c r="R141" s="66"/>
      <c r="S141" s="67"/>
      <c r="T141" s="66"/>
      <c r="U141" s="66"/>
      <c r="V141" s="96"/>
      <c r="W141" s="96"/>
      <c r="X141" s="66"/>
      <c r="Y141" s="25"/>
      <c r="Z141" s="1" t="str">
        <f t="shared" si="36"/>
        <v/>
      </c>
      <c r="AA141" s="1" t="str">
        <f t="shared" si="37"/>
        <v/>
      </c>
      <c r="AB141" s="1" t="str">
        <f t="shared" si="38"/>
        <v/>
      </c>
      <c r="AC141" s="1" t="str">
        <f t="shared" si="39"/>
        <v/>
      </c>
      <c r="AD141" s="1" t="str">
        <f t="shared" si="40"/>
        <v/>
      </c>
      <c r="AE141" s="1" t="str">
        <f t="shared" si="41"/>
        <v/>
      </c>
      <c r="AF141" s="1" t="str">
        <f t="shared" si="42"/>
        <v/>
      </c>
      <c r="AG141" s="1" t="str">
        <f t="shared" si="43"/>
        <v/>
      </c>
      <c r="AH141" s="1" t="str">
        <f t="shared" si="44"/>
        <v/>
      </c>
      <c r="AI141" s="1" t="str">
        <f t="shared" si="45"/>
        <v/>
      </c>
      <c r="AJ141" s="1" t="str">
        <f t="shared" si="46"/>
        <v/>
      </c>
      <c r="AK141" s="1" t="str">
        <f t="shared" si="47"/>
        <v/>
      </c>
      <c r="AL141" s="25"/>
      <c r="AM141" s="82"/>
      <c r="AN141" s="82"/>
      <c r="AO141" s="82"/>
      <c r="AP141" s="82"/>
      <c r="AQ141" s="82"/>
      <c r="AR141" s="82"/>
      <c r="AS141" s="82"/>
      <c r="AT141" s="82"/>
      <c r="AU141" s="82"/>
      <c r="AV141" s="82"/>
      <c r="AW141" s="82"/>
      <c r="AX141" s="82"/>
      <c r="AY141" s="82"/>
      <c r="AZ141" s="82"/>
      <c r="BA141" s="82"/>
      <c r="BB141" s="82"/>
      <c r="BC141" s="82"/>
      <c r="BD141" s="82"/>
      <c r="BE141" s="82"/>
      <c r="BF141" s="82"/>
      <c r="BG141" s="82"/>
      <c r="BH141" s="82"/>
      <c r="BI141" s="82"/>
      <c r="BJ141" s="82"/>
      <c r="BK141" s="82"/>
      <c r="BL141" s="82"/>
      <c r="BM141" s="82"/>
      <c r="BN141" s="82"/>
      <c r="BO141" s="82"/>
      <c r="BP141" s="82"/>
      <c r="BQ141" s="82"/>
      <c r="BR141" s="82"/>
      <c r="BS141" s="82"/>
      <c r="BT141" s="82"/>
      <c r="BU141" s="82"/>
      <c r="BV141" s="82"/>
      <c r="BW141" s="82"/>
      <c r="BX141" s="82"/>
      <c r="BY141" s="82"/>
      <c r="BZ141" s="82"/>
      <c r="CA141" s="82"/>
      <c r="CB141" s="82"/>
      <c r="CC141" s="82"/>
      <c r="CD141" s="82"/>
      <c r="CE141" s="82"/>
      <c r="CF141" s="82"/>
      <c r="CG141" s="82"/>
      <c r="CH141" s="82"/>
      <c r="CI141" s="82"/>
      <c r="CJ141" s="82"/>
      <c r="CK141" s="82"/>
      <c r="CL141" s="82"/>
      <c r="CM141" s="82"/>
      <c r="CN141" s="82"/>
      <c r="CO141" s="82"/>
      <c r="CP141" s="82"/>
      <c r="CQ141" s="82"/>
      <c r="CR141" s="82"/>
      <c r="CS141" s="82"/>
      <c r="CT141" s="82"/>
      <c r="CU141" s="82"/>
      <c r="CV141" s="82"/>
      <c r="CW141" s="82"/>
      <c r="CX141" s="82"/>
      <c r="CY141" s="82"/>
      <c r="CZ141" s="82"/>
      <c r="DA141" s="82"/>
      <c r="DB141" s="82"/>
      <c r="DC141" s="82"/>
      <c r="DD141" s="82"/>
      <c r="DE141" s="82"/>
      <c r="DF141" s="82"/>
      <c r="DG141" s="82"/>
      <c r="DH141" s="82"/>
      <c r="DI141" s="82"/>
      <c r="DJ141" s="82"/>
      <c r="DK141" s="82"/>
      <c r="DL141" s="82"/>
      <c r="DM141" s="82"/>
      <c r="DN141" s="82"/>
      <c r="DO141" s="82"/>
      <c r="DP141" s="82"/>
      <c r="DQ141" s="82"/>
      <c r="DR141" s="82"/>
      <c r="DS141" s="82"/>
      <c r="DT141" s="82"/>
      <c r="DU141" s="82"/>
      <c r="DV141" s="82"/>
      <c r="DW141" s="82"/>
      <c r="DX141" s="82"/>
      <c r="DY141" s="82"/>
      <c r="DZ141" s="82"/>
      <c r="EA141" s="82"/>
      <c r="EB141" s="82"/>
      <c r="EC141" s="82"/>
      <c r="ED141" s="82"/>
      <c r="EE141" s="82"/>
      <c r="EF141" s="82"/>
      <c r="EG141" s="82"/>
      <c r="EH141" s="82"/>
      <c r="EI141" s="82"/>
      <c r="EJ141" s="82"/>
      <c r="EK141" s="82"/>
      <c r="EL141" s="82"/>
      <c r="EM141" s="82"/>
      <c r="EN141" s="82"/>
      <c r="EO141" s="82"/>
      <c r="EP141" s="82"/>
      <c r="EQ141" s="82"/>
      <c r="ER141" s="82"/>
      <c r="ES141" s="82"/>
      <c r="ET141" s="82"/>
      <c r="EU141" s="82"/>
      <c r="EV141" s="82"/>
      <c r="EW141" s="82"/>
      <c r="EX141" s="82"/>
      <c r="EY141" s="82"/>
      <c r="EZ141" s="82"/>
      <c r="FA141" s="82"/>
      <c r="FB141" s="82"/>
      <c r="FC141" s="82"/>
      <c r="FD141" s="82"/>
      <c r="FE141" s="82"/>
      <c r="FF141" s="82"/>
      <c r="FG141" s="82"/>
      <c r="FH141" s="82"/>
      <c r="FI141" s="82"/>
      <c r="FJ141" s="82"/>
      <c r="FK141" s="82"/>
      <c r="FL141" s="82"/>
      <c r="FM141" s="82"/>
      <c r="FN141" s="82"/>
      <c r="FO141" s="82"/>
      <c r="FP141" s="82"/>
      <c r="FQ141" s="82"/>
      <c r="FR141" s="82"/>
      <c r="FS141" s="82"/>
      <c r="FT141" s="82"/>
      <c r="FU141" s="82"/>
      <c r="FV141" s="82"/>
      <c r="FW141" s="82"/>
      <c r="FX141" s="82"/>
      <c r="FY141" s="82"/>
      <c r="FZ141" s="82"/>
      <c r="GA141" s="82"/>
      <c r="GB141" s="82"/>
      <c r="GC141" s="82"/>
      <c r="GD141" s="82"/>
      <c r="GE141" s="82"/>
      <c r="GF141" s="82"/>
      <c r="GG141" s="82"/>
      <c r="GH141" s="82"/>
      <c r="GI141" s="82"/>
      <c r="GJ141" s="82"/>
      <c r="GK141" s="82"/>
      <c r="GL141" s="82"/>
      <c r="GM141" s="82"/>
      <c r="GN141" s="82"/>
      <c r="GO141" s="82"/>
      <c r="GP141" s="82"/>
      <c r="GQ141" s="82"/>
      <c r="GR141" s="82"/>
      <c r="GS141" s="82"/>
      <c r="GT141" s="82"/>
      <c r="GU141" s="82"/>
      <c r="GV141" s="82"/>
      <c r="GW141" s="82"/>
      <c r="GX141" s="82"/>
      <c r="GY141" s="82"/>
      <c r="GZ141" s="82"/>
      <c r="HA141" s="82"/>
      <c r="HB141" s="82"/>
      <c r="HC141" s="82"/>
      <c r="HD141" s="82"/>
      <c r="HE141" s="82"/>
      <c r="HF141" s="82"/>
      <c r="HG141" s="82"/>
      <c r="HH141" s="82"/>
      <c r="HI141" s="82"/>
      <c r="HJ141" s="82"/>
      <c r="HK141" s="82"/>
      <c r="HL141" s="82"/>
      <c r="HM141" s="82"/>
      <c r="HN141" s="82"/>
      <c r="HO141" s="82"/>
      <c r="HP141" s="82"/>
      <c r="HQ141" s="82"/>
      <c r="HR141" s="82"/>
      <c r="HS141" s="82"/>
      <c r="HT141" s="82"/>
      <c r="HU141" s="82"/>
      <c r="HV141" s="82"/>
      <c r="HW141" s="82"/>
      <c r="HX141" s="82"/>
      <c r="HY141" s="82"/>
      <c r="HZ141" s="82"/>
      <c r="IA141" s="82"/>
      <c r="IB141" s="82"/>
      <c r="IC141" s="82"/>
      <c r="ID141" s="82"/>
      <c r="IE141" s="82"/>
      <c r="IF141" s="82"/>
      <c r="IG141" s="82"/>
      <c r="IH141" s="82"/>
      <c r="II141" s="82"/>
      <c r="IJ141" s="82"/>
      <c r="IK141" s="82"/>
      <c r="IL141" s="82"/>
      <c r="IM141" s="82"/>
      <c r="IN141" s="82"/>
    </row>
    <row r="142" spans="1:248" s="73" customFormat="1" ht="17.399999999999999">
      <c r="A142" s="62"/>
      <c r="B142" s="62"/>
      <c r="C142" s="70"/>
      <c r="D142" s="63"/>
      <c r="E142" s="62"/>
      <c r="F142" s="62"/>
      <c r="G142" s="64"/>
      <c r="H142" s="66"/>
      <c r="I142" s="64"/>
      <c r="J142" s="62"/>
      <c r="K142" s="66"/>
      <c r="L142" s="67"/>
      <c r="M142" s="64"/>
      <c r="N142" s="75"/>
      <c r="O142" s="68"/>
      <c r="P142" s="68"/>
      <c r="Q142" s="69"/>
      <c r="R142" s="66"/>
      <c r="S142" s="67"/>
      <c r="T142" s="66"/>
      <c r="U142" s="66"/>
      <c r="V142" s="96"/>
      <c r="W142" s="96"/>
      <c r="X142" s="66"/>
      <c r="Y142" s="25"/>
      <c r="Z142" s="1" t="str">
        <f t="shared" ref="Z142:Z205" si="48">IF(P142=300,Q142,"")</f>
        <v/>
      </c>
      <c r="AA142" s="1" t="str">
        <f t="shared" ref="AA142:AA205" si="49">IF(P142=375,Q142,"")</f>
        <v/>
      </c>
      <c r="AB142" s="1" t="str">
        <f t="shared" ref="AB142:AB205" si="50">IF(P142=450,Q142,"")</f>
        <v/>
      </c>
      <c r="AC142" s="1" t="str">
        <f t="shared" ref="AC142:AC205" si="51">IF(P142=525,Q142,"")</f>
        <v/>
      </c>
      <c r="AD142" s="1" t="str">
        <f t="shared" ref="AD142:AD205" si="52">IF(P142=600,Q142,"")</f>
        <v/>
      </c>
      <c r="AE142" s="1" t="str">
        <f t="shared" ref="AE142:AE205" si="53">IF(P142=675,Q142,"")</f>
        <v/>
      </c>
      <c r="AF142" s="1" t="str">
        <f t="shared" ref="AF142:AF205" si="54">IF(P142=750,Q142,"")</f>
        <v/>
      </c>
      <c r="AG142" s="1" t="str">
        <f t="shared" ref="AG142:AG205" si="55">IF(P142=825,Q142,"")</f>
        <v/>
      </c>
      <c r="AH142" s="1" t="str">
        <f t="shared" ref="AH142:AH205" si="56">IF(P142=900,Q142,"")</f>
        <v/>
      </c>
      <c r="AI142" s="1" t="str">
        <f t="shared" ref="AI142:AI205" si="57">IF(P142=1050,Q142,"")</f>
        <v/>
      </c>
      <c r="AJ142" s="1" t="str">
        <f t="shared" ref="AJ142:AJ205" si="58">IF(P142=1200,Q142,"")</f>
        <v/>
      </c>
      <c r="AK142" s="1" t="str">
        <f t="shared" ref="AK142:AK205" si="59">IF(P142=1400,Q142,"")</f>
        <v/>
      </c>
      <c r="AL142" s="25"/>
      <c r="AM142" s="82"/>
      <c r="AN142" s="82"/>
      <c r="AO142" s="82"/>
      <c r="AP142" s="82"/>
      <c r="AQ142" s="82"/>
      <c r="AR142" s="82"/>
      <c r="AS142" s="82"/>
      <c r="AT142" s="82"/>
      <c r="AU142" s="82"/>
      <c r="AV142" s="82"/>
      <c r="AW142" s="82"/>
      <c r="AX142" s="82"/>
      <c r="AY142" s="82"/>
      <c r="AZ142" s="82"/>
      <c r="BA142" s="82"/>
      <c r="BB142" s="82"/>
      <c r="BC142" s="82"/>
      <c r="BD142" s="82"/>
      <c r="BE142" s="82"/>
      <c r="BF142" s="82"/>
      <c r="BG142" s="82"/>
      <c r="BH142" s="82"/>
      <c r="BI142" s="82"/>
      <c r="BJ142" s="82"/>
      <c r="BK142" s="82"/>
      <c r="BL142" s="82"/>
      <c r="BM142" s="82"/>
      <c r="BN142" s="82"/>
      <c r="BO142" s="82"/>
      <c r="BP142" s="82"/>
      <c r="BQ142" s="82"/>
      <c r="BR142" s="82"/>
      <c r="BS142" s="82"/>
      <c r="BT142" s="82"/>
      <c r="BU142" s="82"/>
      <c r="BV142" s="82"/>
      <c r="BW142" s="82"/>
      <c r="BX142" s="82"/>
      <c r="BY142" s="82"/>
      <c r="BZ142" s="82"/>
      <c r="CA142" s="82"/>
      <c r="CB142" s="82"/>
      <c r="CC142" s="82"/>
      <c r="CD142" s="82"/>
      <c r="CE142" s="82"/>
      <c r="CF142" s="82"/>
      <c r="CG142" s="82"/>
      <c r="CH142" s="82"/>
      <c r="CI142" s="82"/>
      <c r="CJ142" s="82"/>
      <c r="CK142" s="82"/>
      <c r="CL142" s="82"/>
      <c r="CM142" s="82"/>
      <c r="CN142" s="82"/>
      <c r="CO142" s="82"/>
      <c r="CP142" s="82"/>
      <c r="CQ142" s="82"/>
      <c r="CR142" s="82"/>
      <c r="CS142" s="82"/>
      <c r="CT142" s="82"/>
      <c r="CU142" s="82"/>
      <c r="CV142" s="82"/>
      <c r="CW142" s="82"/>
      <c r="CX142" s="82"/>
      <c r="CY142" s="82"/>
      <c r="CZ142" s="82"/>
      <c r="DA142" s="82"/>
      <c r="DB142" s="82"/>
      <c r="DC142" s="82"/>
      <c r="DD142" s="82"/>
      <c r="DE142" s="82"/>
      <c r="DF142" s="82"/>
      <c r="DG142" s="82"/>
      <c r="DH142" s="82"/>
      <c r="DI142" s="82"/>
      <c r="DJ142" s="82"/>
      <c r="DK142" s="82"/>
      <c r="DL142" s="82"/>
      <c r="DM142" s="82"/>
      <c r="DN142" s="82"/>
      <c r="DO142" s="82"/>
      <c r="DP142" s="82"/>
      <c r="DQ142" s="82"/>
      <c r="DR142" s="82"/>
      <c r="DS142" s="82"/>
      <c r="DT142" s="82"/>
      <c r="DU142" s="82"/>
      <c r="DV142" s="82"/>
      <c r="DW142" s="82"/>
      <c r="DX142" s="82"/>
      <c r="DY142" s="82"/>
      <c r="DZ142" s="82"/>
      <c r="EA142" s="82"/>
      <c r="EB142" s="82"/>
      <c r="EC142" s="82"/>
      <c r="ED142" s="82"/>
      <c r="EE142" s="82"/>
      <c r="EF142" s="82"/>
      <c r="EG142" s="82"/>
      <c r="EH142" s="82"/>
      <c r="EI142" s="82"/>
      <c r="EJ142" s="82"/>
      <c r="EK142" s="82"/>
      <c r="EL142" s="82"/>
      <c r="EM142" s="82"/>
      <c r="EN142" s="82"/>
      <c r="EO142" s="82"/>
      <c r="EP142" s="82"/>
      <c r="EQ142" s="82"/>
      <c r="ER142" s="82"/>
      <c r="ES142" s="82"/>
      <c r="ET142" s="82"/>
      <c r="EU142" s="82"/>
      <c r="EV142" s="82"/>
      <c r="EW142" s="82"/>
      <c r="EX142" s="82"/>
      <c r="EY142" s="82"/>
      <c r="EZ142" s="82"/>
      <c r="FA142" s="82"/>
      <c r="FB142" s="82"/>
      <c r="FC142" s="82"/>
      <c r="FD142" s="82"/>
      <c r="FE142" s="82"/>
      <c r="FF142" s="82"/>
      <c r="FG142" s="82"/>
      <c r="FH142" s="82"/>
      <c r="FI142" s="82"/>
      <c r="FJ142" s="82"/>
      <c r="FK142" s="82"/>
      <c r="FL142" s="82"/>
      <c r="FM142" s="82"/>
      <c r="FN142" s="82"/>
      <c r="FO142" s="82"/>
      <c r="FP142" s="82"/>
      <c r="FQ142" s="82"/>
      <c r="FR142" s="82"/>
      <c r="FS142" s="82"/>
      <c r="FT142" s="82"/>
      <c r="FU142" s="82"/>
      <c r="FV142" s="82"/>
      <c r="FW142" s="82"/>
      <c r="FX142" s="82"/>
      <c r="FY142" s="82"/>
      <c r="FZ142" s="82"/>
      <c r="GA142" s="82"/>
      <c r="GB142" s="82"/>
      <c r="GC142" s="82"/>
      <c r="GD142" s="82"/>
      <c r="GE142" s="82"/>
      <c r="GF142" s="82"/>
      <c r="GG142" s="82"/>
      <c r="GH142" s="82"/>
      <c r="GI142" s="82"/>
      <c r="GJ142" s="82"/>
      <c r="GK142" s="82"/>
      <c r="GL142" s="82"/>
      <c r="GM142" s="82"/>
      <c r="GN142" s="82"/>
      <c r="GO142" s="82"/>
      <c r="GP142" s="82"/>
      <c r="GQ142" s="82"/>
      <c r="GR142" s="82"/>
      <c r="GS142" s="82"/>
      <c r="GT142" s="82"/>
      <c r="GU142" s="82"/>
      <c r="GV142" s="82"/>
      <c r="GW142" s="82"/>
      <c r="GX142" s="82"/>
      <c r="GY142" s="82"/>
      <c r="GZ142" s="82"/>
      <c r="HA142" s="82"/>
      <c r="HB142" s="82"/>
      <c r="HC142" s="82"/>
      <c r="HD142" s="82"/>
      <c r="HE142" s="82"/>
      <c r="HF142" s="82"/>
      <c r="HG142" s="82"/>
      <c r="HH142" s="82"/>
      <c r="HI142" s="82"/>
      <c r="HJ142" s="82"/>
      <c r="HK142" s="82"/>
      <c r="HL142" s="82"/>
      <c r="HM142" s="82"/>
      <c r="HN142" s="82"/>
      <c r="HO142" s="82"/>
      <c r="HP142" s="82"/>
      <c r="HQ142" s="82"/>
      <c r="HR142" s="82"/>
      <c r="HS142" s="82"/>
      <c r="HT142" s="82"/>
      <c r="HU142" s="82"/>
      <c r="HV142" s="82"/>
      <c r="HW142" s="82"/>
      <c r="HX142" s="82"/>
      <c r="HY142" s="82"/>
      <c r="HZ142" s="82"/>
      <c r="IA142" s="82"/>
      <c r="IB142" s="82"/>
      <c r="IC142" s="82"/>
      <c r="ID142" s="82"/>
      <c r="IE142" s="82"/>
      <c r="IF142" s="82"/>
      <c r="IG142" s="82"/>
      <c r="IH142" s="82"/>
      <c r="II142" s="82"/>
      <c r="IJ142" s="82"/>
      <c r="IK142" s="82"/>
      <c r="IL142" s="82"/>
      <c r="IM142" s="82"/>
      <c r="IN142" s="82"/>
    </row>
    <row r="143" spans="1:248" s="73" customFormat="1" ht="17.399999999999999">
      <c r="A143" s="62"/>
      <c r="B143" s="62"/>
      <c r="C143" s="70"/>
      <c r="D143" s="63"/>
      <c r="E143" s="62"/>
      <c r="F143" s="62"/>
      <c r="G143" s="64"/>
      <c r="H143" s="66"/>
      <c r="I143" s="64"/>
      <c r="J143" s="62"/>
      <c r="K143" s="66"/>
      <c r="L143" s="67"/>
      <c r="M143" s="64"/>
      <c r="N143" s="75"/>
      <c r="O143" s="68"/>
      <c r="P143" s="68"/>
      <c r="Q143" s="69"/>
      <c r="R143" s="66"/>
      <c r="S143" s="67"/>
      <c r="T143" s="66"/>
      <c r="U143" s="66"/>
      <c r="V143" s="96"/>
      <c r="W143" s="96"/>
      <c r="X143" s="66"/>
      <c r="Y143" s="25"/>
      <c r="Z143" s="1" t="str">
        <f t="shared" si="48"/>
        <v/>
      </c>
      <c r="AA143" s="1" t="str">
        <f t="shared" si="49"/>
        <v/>
      </c>
      <c r="AB143" s="1" t="str">
        <f t="shared" si="50"/>
        <v/>
      </c>
      <c r="AC143" s="1" t="str">
        <f t="shared" si="51"/>
        <v/>
      </c>
      <c r="AD143" s="1" t="str">
        <f t="shared" si="52"/>
        <v/>
      </c>
      <c r="AE143" s="1" t="str">
        <f t="shared" si="53"/>
        <v/>
      </c>
      <c r="AF143" s="1" t="str">
        <f t="shared" si="54"/>
        <v/>
      </c>
      <c r="AG143" s="1" t="str">
        <f t="shared" si="55"/>
        <v/>
      </c>
      <c r="AH143" s="1" t="str">
        <f t="shared" si="56"/>
        <v/>
      </c>
      <c r="AI143" s="1" t="str">
        <f t="shared" si="57"/>
        <v/>
      </c>
      <c r="AJ143" s="1" t="str">
        <f t="shared" si="58"/>
        <v/>
      </c>
      <c r="AK143" s="1" t="str">
        <f t="shared" si="59"/>
        <v/>
      </c>
      <c r="AL143" s="25"/>
      <c r="AM143" s="82"/>
      <c r="AN143" s="82"/>
      <c r="AO143" s="82"/>
      <c r="AP143" s="82"/>
      <c r="AQ143" s="82"/>
      <c r="AR143" s="82"/>
      <c r="AS143" s="82"/>
      <c r="AT143" s="82"/>
      <c r="AU143" s="82"/>
      <c r="AV143" s="82"/>
      <c r="AW143" s="82"/>
      <c r="AX143" s="82"/>
      <c r="AY143" s="82"/>
      <c r="AZ143" s="82"/>
      <c r="BA143" s="82"/>
      <c r="BB143" s="82"/>
      <c r="BC143" s="82"/>
      <c r="BD143" s="82"/>
      <c r="BE143" s="82"/>
      <c r="BF143" s="82"/>
      <c r="BG143" s="82"/>
      <c r="BH143" s="82"/>
      <c r="BI143" s="82"/>
      <c r="BJ143" s="82"/>
      <c r="BK143" s="82"/>
      <c r="BL143" s="82"/>
      <c r="BM143" s="82"/>
      <c r="BN143" s="82"/>
      <c r="BO143" s="82"/>
      <c r="BP143" s="82"/>
      <c r="BQ143" s="82"/>
      <c r="BR143" s="82"/>
      <c r="BS143" s="82"/>
      <c r="BT143" s="82"/>
      <c r="BU143" s="82"/>
      <c r="BV143" s="82"/>
      <c r="BW143" s="82"/>
      <c r="BX143" s="82"/>
      <c r="BY143" s="82"/>
      <c r="BZ143" s="82"/>
      <c r="CA143" s="82"/>
      <c r="CB143" s="82"/>
      <c r="CC143" s="82"/>
      <c r="CD143" s="82"/>
      <c r="CE143" s="82"/>
      <c r="CF143" s="82"/>
      <c r="CG143" s="82"/>
      <c r="CH143" s="82"/>
      <c r="CI143" s="82"/>
      <c r="CJ143" s="82"/>
      <c r="CK143" s="82"/>
      <c r="CL143" s="82"/>
      <c r="CM143" s="82"/>
      <c r="CN143" s="82"/>
      <c r="CO143" s="82"/>
      <c r="CP143" s="82"/>
      <c r="CQ143" s="82"/>
      <c r="CR143" s="82"/>
      <c r="CS143" s="82"/>
      <c r="CT143" s="82"/>
      <c r="CU143" s="82"/>
      <c r="CV143" s="82"/>
      <c r="CW143" s="82"/>
      <c r="CX143" s="82"/>
      <c r="CY143" s="82"/>
      <c r="CZ143" s="82"/>
      <c r="DA143" s="82"/>
      <c r="DB143" s="82"/>
      <c r="DC143" s="82"/>
      <c r="DD143" s="82"/>
      <c r="DE143" s="82"/>
      <c r="DF143" s="82"/>
      <c r="DG143" s="82"/>
      <c r="DH143" s="82"/>
      <c r="DI143" s="82"/>
      <c r="DJ143" s="82"/>
      <c r="DK143" s="82"/>
      <c r="DL143" s="82"/>
      <c r="DM143" s="82"/>
      <c r="DN143" s="82"/>
      <c r="DO143" s="82"/>
      <c r="DP143" s="82"/>
      <c r="DQ143" s="82"/>
      <c r="DR143" s="82"/>
      <c r="DS143" s="82"/>
      <c r="DT143" s="82"/>
      <c r="DU143" s="82"/>
      <c r="DV143" s="82"/>
      <c r="DW143" s="82"/>
      <c r="DX143" s="82"/>
      <c r="DY143" s="82"/>
      <c r="DZ143" s="82"/>
      <c r="EA143" s="82"/>
      <c r="EB143" s="82"/>
      <c r="EC143" s="82"/>
      <c r="ED143" s="82"/>
      <c r="EE143" s="82"/>
      <c r="EF143" s="82"/>
      <c r="EG143" s="82"/>
      <c r="EH143" s="82"/>
      <c r="EI143" s="82"/>
      <c r="EJ143" s="82"/>
      <c r="EK143" s="82"/>
      <c r="EL143" s="82"/>
      <c r="EM143" s="82"/>
      <c r="EN143" s="82"/>
      <c r="EO143" s="82"/>
      <c r="EP143" s="82"/>
      <c r="EQ143" s="82"/>
      <c r="ER143" s="82"/>
      <c r="ES143" s="82"/>
      <c r="ET143" s="82"/>
      <c r="EU143" s="82"/>
      <c r="EV143" s="82"/>
      <c r="EW143" s="82"/>
      <c r="EX143" s="82"/>
      <c r="EY143" s="82"/>
      <c r="EZ143" s="82"/>
      <c r="FA143" s="82"/>
      <c r="FB143" s="82"/>
      <c r="FC143" s="82"/>
      <c r="FD143" s="82"/>
      <c r="FE143" s="82"/>
      <c r="FF143" s="82"/>
      <c r="FG143" s="82"/>
      <c r="FH143" s="82"/>
      <c r="FI143" s="82"/>
      <c r="FJ143" s="82"/>
      <c r="FK143" s="82"/>
      <c r="FL143" s="82"/>
      <c r="FM143" s="82"/>
      <c r="FN143" s="82"/>
      <c r="FO143" s="82"/>
      <c r="FP143" s="82"/>
      <c r="FQ143" s="82"/>
      <c r="FR143" s="82"/>
      <c r="FS143" s="82"/>
      <c r="FT143" s="82"/>
      <c r="FU143" s="82"/>
      <c r="FV143" s="82"/>
      <c r="FW143" s="82"/>
      <c r="FX143" s="82"/>
      <c r="FY143" s="82"/>
      <c r="FZ143" s="82"/>
      <c r="GA143" s="82"/>
      <c r="GB143" s="82"/>
      <c r="GC143" s="82"/>
      <c r="GD143" s="82"/>
      <c r="GE143" s="82"/>
      <c r="GF143" s="82"/>
      <c r="GG143" s="82"/>
      <c r="GH143" s="82"/>
      <c r="GI143" s="82"/>
      <c r="GJ143" s="82"/>
      <c r="GK143" s="82"/>
      <c r="GL143" s="82"/>
      <c r="GM143" s="82"/>
      <c r="GN143" s="82"/>
      <c r="GO143" s="82"/>
      <c r="GP143" s="82"/>
      <c r="GQ143" s="82"/>
      <c r="GR143" s="82"/>
      <c r="GS143" s="82"/>
      <c r="GT143" s="82"/>
      <c r="GU143" s="82"/>
      <c r="GV143" s="82"/>
      <c r="GW143" s="82"/>
      <c r="GX143" s="82"/>
      <c r="GY143" s="82"/>
      <c r="GZ143" s="82"/>
      <c r="HA143" s="82"/>
      <c r="HB143" s="82"/>
      <c r="HC143" s="82"/>
      <c r="HD143" s="82"/>
      <c r="HE143" s="82"/>
      <c r="HF143" s="82"/>
      <c r="HG143" s="82"/>
      <c r="HH143" s="82"/>
      <c r="HI143" s="82"/>
      <c r="HJ143" s="82"/>
      <c r="HK143" s="82"/>
      <c r="HL143" s="82"/>
      <c r="HM143" s="82"/>
      <c r="HN143" s="82"/>
      <c r="HO143" s="82"/>
      <c r="HP143" s="82"/>
      <c r="HQ143" s="82"/>
      <c r="HR143" s="82"/>
      <c r="HS143" s="82"/>
      <c r="HT143" s="82"/>
      <c r="HU143" s="82"/>
      <c r="HV143" s="82"/>
      <c r="HW143" s="82"/>
      <c r="HX143" s="82"/>
      <c r="HY143" s="82"/>
      <c r="HZ143" s="82"/>
      <c r="IA143" s="82"/>
      <c r="IB143" s="82"/>
      <c r="IC143" s="82"/>
      <c r="ID143" s="82"/>
      <c r="IE143" s="82"/>
      <c r="IF143" s="82"/>
      <c r="IG143" s="82"/>
      <c r="IH143" s="82"/>
      <c r="II143" s="82"/>
      <c r="IJ143" s="82"/>
      <c r="IK143" s="82"/>
      <c r="IL143" s="82"/>
      <c r="IM143" s="82"/>
      <c r="IN143" s="82"/>
    </row>
    <row r="144" spans="1:248" s="73" customFormat="1" ht="17.399999999999999">
      <c r="A144" s="62"/>
      <c r="B144" s="62"/>
      <c r="C144" s="70"/>
      <c r="D144" s="63"/>
      <c r="E144" s="62"/>
      <c r="F144" s="62"/>
      <c r="G144" s="64"/>
      <c r="H144" s="66"/>
      <c r="I144" s="64"/>
      <c r="J144" s="62"/>
      <c r="K144" s="66"/>
      <c r="L144" s="67"/>
      <c r="M144" s="64"/>
      <c r="N144" s="75"/>
      <c r="O144" s="68"/>
      <c r="P144" s="68"/>
      <c r="Q144" s="69"/>
      <c r="R144" s="66"/>
      <c r="S144" s="67"/>
      <c r="T144" s="66"/>
      <c r="U144" s="66"/>
      <c r="V144" s="96"/>
      <c r="W144" s="96"/>
      <c r="X144" s="66"/>
      <c r="Y144" s="25"/>
      <c r="Z144" s="1" t="str">
        <f t="shared" si="48"/>
        <v/>
      </c>
      <c r="AA144" s="1" t="str">
        <f t="shared" si="49"/>
        <v/>
      </c>
      <c r="AB144" s="1" t="str">
        <f t="shared" si="50"/>
        <v/>
      </c>
      <c r="AC144" s="1" t="str">
        <f t="shared" si="51"/>
        <v/>
      </c>
      <c r="AD144" s="1" t="str">
        <f t="shared" si="52"/>
        <v/>
      </c>
      <c r="AE144" s="1" t="str">
        <f t="shared" si="53"/>
        <v/>
      </c>
      <c r="AF144" s="1" t="str">
        <f t="shared" si="54"/>
        <v/>
      </c>
      <c r="AG144" s="1" t="str">
        <f t="shared" si="55"/>
        <v/>
      </c>
      <c r="AH144" s="1" t="str">
        <f t="shared" si="56"/>
        <v/>
      </c>
      <c r="AI144" s="1" t="str">
        <f t="shared" si="57"/>
        <v/>
      </c>
      <c r="AJ144" s="1" t="str">
        <f t="shared" si="58"/>
        <v/>
      </c>
      <c r="AK144" s="1" t="str">
        <f t="shared" si="59"/>
        <v/>
      </c>
      <c r="AL144" s="25"/>
      <c r="AM144" s="82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82"/>
      <c r="AY144" s="82"/>
      <c r="AZ144" s="82"/>
      <c r="BA144" s="82"/>
      <c r="BB144" s="82"/>
      <c r="BC144" s="82"/>
      <c r="BD144" s="82"/>
      <c r="BE144" s="82"/>
      <c r="BF144" s="82"/>
      <c r="BG144" s="82"/>
      <c r="BH144" s="82"/>
      <c r="BI144" s="82"/>
      <c r="BJ144" s="82"/>
      <c r="BK144" s="82"/>
      <c r="BL144" s="82"/>
      <c r="BM144" s="82"/>
      <c r="BN144" s="82"/>
      <c r="BO144" s="82"/>
      <c r="BP144" s="82"/>
      <c r="BQ144" s="82"/>
      <c r="BR144" s="82"/>
      <c r="BS144" s="82"/>
      <c r="BT144" s="82"/>
      <c r="BU144" s="82"/>
      <c r="BV144" s="82"/>
      <c r="BW144" s="82"/>
      <c r="BX144" s="82"/>
      <c r="BY144" s="82"/>
      <c r="BZ144" s="82"/>
      <c r="CA144" s="82"/>
      <c r="CB144" s="82"/>
      <c r="CC144" s="82"/>
      <c r="CD144" s="82"/>
      <c r="CE144" s="82"/>
      <c r="CF144" s="82"/>
      <c r="CG144" s="82"/>
      <c r="CH144" s="82"/>
      <c r="CI144" s="82"/>
      <c r="CJ144" s="82"/>
      <c r="CK144" s="82"/>
      <c r="CL144" s="82"/>
      <c r="CM144" s="82"/>
      <c r="CN144" s="82"/>
      <c r="CO144" s="82"/>
      <c r="CP144" s="82"/>
      <c r="CQ144" s="82"/>
      <c r="CR144" s="82"/>
      <c r="CS144" s="82"/>
      <c r="CT144" s="82"/>
      <c r="CU144" s="82"/>
      <c r="CV144" s="82"/>
      <c r="CW144" s="82"/>
      <c r="CX144" s="82"/>
      <c r="CY144" s="82"/>
      <c r="CZ144" s="82"/>
      <c r="DA144" s="82"/>
      <c r="DB144" s="82"/>
      <c r="DC144" s="82"/>
      <c r="DD144" s="82"/>
      <c r="DE144" s="82"/>
      <c r="DF144" s="82"/>
      <c r="DG144" s="82"/>
      <c r="DH144" s="82"/>
      <c r="DI144" s="82"/>
      <c r="DJ144" s="82"/>
      <c r="DK144" s="82"/>
      <c r="DL144" s="82"/>
      <c r="DM144" s="82"/>
      <c r="DN144" s="82"/>
      <c r="DO144" s="82"/>
      <c r="DP144" s="82"/>
      <c r="DQ144" s="82"/>
      <c r="DR144" s="82"/>
      <c r="DS144" s="82"/>
      <c r="DT144" s="82"/>
      <c r="DU144" s="82"/>
      <c r="DV144" s="82"/>
      <c r="DW144" s="82"/>
      <c r="DX144" s="82"/>
      <c r="DY144" s="82"/>
      <c r="DZ144" s="82"/>
      <c r="EA144" s="82"/>
      <c r="EB144" s="82"/>
      <c r="EC144" s="82"/>
      <c r="ED144" s="82"/>
      <c r="EE144" s="82"/>
      <c r="EF144" s="82"/>
      <c r="EG144" s="82"/>
      <c r="EH144" s="82"/>
      <c r="EI144" s="82"/>
      <c r="EJ144" s="82"/>
      <c r="EK144" s="82"/>
      <c r="EL144" s="82"/>
      <c r="EM144" s="82"/>
      <c r="EN144" s="82"/>
      <c r="EO144" s="82"/>
      <c r="EP144" s="82"/>
      <c r="EQ144" s="82"/>
      <c r="ER144" s="82"/>
      <c r="ES144" s="82"/>
      <c r="ET144" s="82"/>
      <c r="EU144" s="82"/>
      <c r="EV144" s="82"/>
      <c r="EW144" s="82"/>
      <c r="EX144" s="82"/>
      <c r="EY144" s="82"/>
      <c r="EZ144" s="82"/>
      <c r="FA144" s="82"/>
      <c r="FB144" s="82"/>
      <c r="FC144" s="82"/>
      <c r="FD144" s="82"/>
      <c r="FE144" s="82"/>
      <c r="FF144" s="82"/>
      <c r="FG144" s="82"/>
      <c r="FH144" s="82"/>
      <c r="FI144" s="82"/>
      <c r="FJ144" s="82"/>
      <c r="FK144" s="82"/>
      <c r="FL144" s="82"/>
      <c r="FM144" s="82"/>
      <c r="FN144" s="82"/>
      <c r="FO144" s="82"/>
      <c r="FP144" s="82"/>
      <c r="FQ144" s="82"/>
      <c r="FR144" s="82"/>
      <c r="FS144" s="82"/>
      <c r="FT144" s="82"/>
      <c r="FU144" s="82"/>
      <c r="FV144" s="82"/>
      <c r="FW144" s="82"/>
      <c r="FX144" s="82"/>
      <c r="FY144" s="82"/>
      <c r="FZ144" s="82"/>
      <c r="GA144" s="82"/>
      <c r="GB144" s="82"/>
      <c r="GC144" s="82"/>
      <c r="GD144" s="82"/>
      <c r="GE144" s="82"/>
      <c r="GF144" s="82"/>
      <c r="GG144" s="82"/>
      <c r="GH144" s="82"/>
      <c r="GI144" s="82"/>
      <c r="GJ144" s="82"/>
      <c r="GK144" s="82"/>
      <c r="GL144" s="82"/>
      <c r="GM144" s="82"/>
      <c r="GN144" s="82"/>
      <c r="GO144" s="82"/>
      <c r="GP144" s="82"/>
      <c r="GQ144" s="82"/>
      <c r="GR144" s="82"/>
      <c r="GS144" s="82"/>
      <c r="GT144" s="82"/>
      <c r="GU144" s="82"/>
      <c r="GV144" s="82"/>
      <c r="GW144" s="82"/>
      <c r="GX144" s="82"/>
      <c r="GY144" s="82"/>
      <c r="GZ144" s="82"/>
      <c r="HA144" s="82"/>
      <c r="HB144" s="82"/>
      <c r="HC144" s="82"/>
      <c r="HD144" s="82"/>
      <c r="HE144" s="82"/>
      <c r="HF144" s="82"/>
      <c r="HG144" s="82"/>
      <c r="HH144" s="82"/>
      <c r="HI144" s="82"/>
      <c r="HJ144" s="82"/>
      <c r="HK144" s="82"/>
      <c r="HL144" s="82"/>
      <c r="HM144" s="82"/>
      <c r="HN144" s="82"/>
      <c r="HO144" s="82"/>
      <c r="HP144" s="82"/>
      <c r="HQ144" s="82"/>
      <c r="HR144" s="82"/>
      <c r="HS144" s="82"/>
      <c r="HT144" s="82"/>
      <c r="HU144" s="82"/>
      <c r="HV144" s="82"/>
      <c r="HW144" s="82"/>
      <c r="HX144" s="82"/>
      <c r="HY144" s="82"/>
      <c r="HZ144" s="82"/>
      <c r="IA144" s="82"/>
      <c r="IB144" s="82"/>
      <c r="IC144" s="82"/>
      <c r="ID144" s="82"/>
      <c r="IE144" s="82"/>
      <c r="IF144" s="82"/>
      <c r="IG144" s="82"/>
      <c r="IH144" s="82"/>
      <c r="II144" s="82"/>
      <c r="IJ144" s="82"/>
      <c r="IK144" s="82"/>
      <c r="IL144" s="82"/>
      <c r="IM144" s="82"/>
      <c r="IN144" s="82"/>
    </row>
    <row r="145" spans="1:248" s="73" customFormat="1" ht="17.399999999999999">
      <c r="A145" s="62"/>
      <c r="B145" s="62"/>
      <c r="C145" s="70"/>
      <c r="D145" s="63"/>
      <c r="E145" s="62"/>
      <c r="F145" s="62"/>
      <c r="G145" s="64"/>
      <c r="H145" s="66"/>
      <c r="I145" s="64"/>
      <c r="J145" s="62"/>
      <c r="K145" s="66"/>
      <c r="L145" s="67"/>
      <c r="M145" s="64"/>
      <c r="N145" s="75"/>
      <c r="O145" s="68"/>
      <c r="P145" s="68"/>
      <c r="Q145" s="69"/>
      <c r="R145" s="66"/>
      <c r="S145" s="67"/>
      <c r="T145" s="66"/>
      <c r="U145" s="66"/>
      <c r="V145" s="96"/>
      <c r="W145" s="96"/>
      <c r="X145" s="66"/>
      <c r="Y145" s="25"/>
      <c r="Z145" s="1" t="str">
        <f t="shared" si="48"/>
        <v/>
      </c>
      <c r="AA145" s="1" t="str">
        <f t="shared" si="49"/>
        <v/>
      </c>
      <c r="AB145" s="1" t="str">
        <f t="shared" si="50"/>
        <v/>
      </c>
      <c r="AC145" s="1" t="str">
        <f t="shared" si="51"/>
        <v/>
      </c>
      <c r="AD145" s="1" t="str">
        <f t="shared" si="52"/>
        <v/>
      </c>
      <c r="AE145" s="1" t="str">
        <f t="shared" si="53"/>
        <v/>
      </c>
      <c r="AF145" s="1" t="str">
        <f t="shared" si="54"/>
        <v/>
      </c>
      <c r="AG145" s="1" t="str">
        <f t="shared" si="55"/>
        <v/>
      </c>
      <c r="AH145" s="1" t="str">
        <f t="shared" si="56"/>
        <v/>
      </c>
      <c r="AI145" s="1" t="str">
        <f t="shared" si="57"/>
        <v/>
      </c>
      <c r="AJ145" s="1" t="str">
        <f t="shared" si="58"/>
        <v/>
      </c>
      <c r="AK145" s="1" t="str">
        <f t="shared" si="59"/>
        <v/>
      </c>
      <c r="AL145" s="25"/>
      <c r="AM145" s="82"/>
      <c r="AN145" s="82"/>
      <c r="AO145" s="82"/>
      <c r="AP145" s="82"/>
      <c r="AQ145" s="82"/>
      <c r="AR145" s="82"/>
      <c r="AS145" s="82"/>
      <c r="AT145" s="82"/>
      <c r="AU145" s="82"/>
      <c r="AV145" s="82"/>
      <c r="AW145" s="82"/>
      <c r="AX145" s="82"/>
      <c r="AY145" s="82"/>
      <c r="AZ145" s="82"/>
      <c r="BA145" s="82"/>
      <c r="BB145" s="82"/>
      <c r="BC145" s="82"/>
      <c r="BD145" s="82"/>
      <c r="BE145" s="82"/>
      <c r="BF145" s="82"/>
      <c r="BG145" s="82"/>
      <c r="BH145" s="82"/>
      <c r="BI145" s="82"/>
      <c r="BJ145" s="82"/>
      <c r="BK145" s="82"/>
      <c r="BL145" s="82"/>
      <c r="BM145" s="82"/>
      <c r="BN145" s="82"/>
      <c r="BO145" s="82"/>
      <c r="BP145" s="82"/>
      <c r="BQ145" s="82"/>
      <c r="BR145" s="82"/>
      <c r="BS145" s="82"/>
      <c r="BT145" s="82"/>
      <c r="BU145" s="82"/>
      <c r="BV145" s="82"/>
      <c r="BW145" s="82"/>
      <c r="BX145" s="82"/>
      <c r="BY145" s="82"/>
      <c r="BZ145" s="82"/>
      <c r="CA145" s="82"/>
      <c r="CB145" s="82"/>
      <c r="CC145" s="82"/>
      <c r="CD145" s="82"/>
      <c r="CE145" s="82"/>
      <c r="CF145" s="82"/>
      <c r="CG145" s="82"/>
      <c r="CH145" s="82"/>
      <c r="CI145" s="82"/>
      <c r="CJ145" s="82"/>
      <c r="CK145" s="82"/>
      <c r="CL145" s="82"/>
      <c r="CM145" s="82"/>
      <c r="CN145" s="82"/>
      <c r="CO145" s="82"/>
      <c r="CP145" s="82"/>
      <c r="CQ145" s="82"/>
      <c r="CR145" s="82"/>
      <c r="CS145" s="82"/>
      <c r="CT145" s="82"/>
      <c r="CU145" s="82"/>
      <c r="CV145" s="82"/>
      <c r="CW145" s="82"/>
      <c r="CX145" s="82"/>
      <c r="CY145" s="82"/>
      <c r="CZ145" s="82"/>
      <c r="DA145" s="82"/>
      <c r="DB145" s="82"/>
      <c r="DC145" s="82"/>
      <c r="DD145" s="82"/>
      <c r="DE145" s="82"/>
      <c r="DF145" s="82"/>
      <c r="DG145" s="82"/>
      <c r="DH145" s="82"/>
      <c r="DI145" s="82"/>
      <c r="DJ145" s="82"/>
      <c r="DK145" s="82"/>
      <c r="DL145" s="82"/>
      <c r="DM145" s="82"/>
      <c r="DN145" s="82"/>
      <c r="DO145" s="82"/>
      <c r="DP145" s="82"/>
      <c r="DQ145" s="82"/>
      <c r="DR145" s="82"/>
      <c r="DS145" s="82"/>
      <c r="DT145" s="82"/>
      <c r="DU145" s="82"/>
      <c r="DV145" s="82"/>
      <c r="DW145" s="82"/>
      <c r="DX145" s="82"/>
      <c r="DY145" s="82"/>
      <c r="DZ145" s="82"/>
      <c r="EA145" s="82"/>
      <c r="EB145" s="82"/>
      <c r="EC145" s="82"/>
      <c r="ED145" s="82"/>
      <c r="EE145" s="82"/>
      <c r="EF145" s="82"/>
      <c r="EG145" s="82"/>
      <c r="EH145" s="82"/>
      <c r="EI145" s="82"/>
      <c r="EJ145" s="82"/>
      <c r="EK145" s="82"/>
      <c r="EL145" s="82"/>
      <c r="EM145" s="82"/>
      <c r="EN145" s="82"/>
      <c r="EO145" s="82"/>
      <c r="EP145" s="82"/>
      <c r="EQ145" s="82"/>
      <c r="ER145" s="82"/>
      <c r="ES145" s="82"/>
      <c r="ET145" s="82"/>
      <c r="EU145" s="82"/>
      <c r="EV145" s="82"/>
      <c r="EW145" s="82"/>
      <c r="EX145" s="82"/>
      <c r="EY145" s="82"/>
      <c r="EZ145" s="82"/>
      <c r="FA145" s="82"/>
      <c r="FB145" s="82"/>
      <c r="FC145" s="82"/>
      <c r="FD145" s="82"/>
      <c r="FE145" s="82"/>
      <c r="FF145" s="82"/>
      <c r="FG145" s="82"/>
      <c r="FH145" s="82"/>
      <c r="FI145" s="82"/>
      <c r="FJ145" s="82"/>
      <c r="FK145" s="82"/>
      <c r="FL145" s="82"/>
      <c r="FM145" s="82"/>
      <c r="FN145" s="82"/>
      <c r="FO145" s="82"/>
      <c r="FP145" s="82"/>
      <c r="FQ145" s="82"/>
      <c r="FR145" s="82"/>
      <c r="FS145" s="82"/>
      <c r="FT145" s="82"/>
      <c r="FU145" s="82"/>
      <c r="FV145" s="82"/>
      <c r="FW145" s="82"/>
      <c r="FX145" s="82"/>
      <c r="FY145" s="82"/>
      <c r="FZ145" s="82"/>
      <c r="GA145" s="82"/>
      <c r="GB145" s="82"/>
      <c r="GC145" s="82"/>
      <c r="GD145" s="82"/>
      <c r="GE145" s="82"/>
      <c r="GF145" s="82"/>
      <c r="GG145" s="82"/>
      <c r="GH145" s="82"/>
      <c r="GI145" s="82"/>
      <c r="GJ145" s="82"/>
      <c r="GK145" s="82"/>
      <c r="GL145" s="82"/>
      <c r="GM145" s="82"/>
      <c r="GN145" s="82"/>
      <c r="GO145" s="82"/>
      <c r="GP145" s="82"/>
      <c r="GQ145" s="82"/>
      <c r="GR145" s="82"/>
      <c r="GS145" s="82"/>
      <c r="GT145" s="82"/>
      <c r="GU145" s="82"/>
      <c r="GV145" s="82"/>
      <c r="GW145" s="82"/>
      <c r="GX145" s="82"/>
      <c r="GY145" s="82"/>
      <c r="GZ145" s="82"/>
      <c r="HA145" s="82"/>
      <c r="HB145" s="82"/>
      <c r="HC145" s="82"/>
      <c r="HD145" s="82"/>
      <c r="HE145" s="82"/>
      <c r="HF145" s="82"/>
      <c r="HG145" s="82"/>
      <c r="HH145" s="82"/>
      <c r="HI145" s="82"/>
      <c r="HJ145" s="82"/>
      <c r="HK145" s="82"/>
      <c r="HL145" s="82"/>
      <c r="HM145" s="82"/>
      <c r="HN145" s="82"/>
      <c r="HO145" s="82"/>
      <c r="HP145" s="82"/>
      <c r="HQ145" s="82"/>
      <c r="HR145" s="82"/>
      <c r="HS145" s="82"/>
      <c r="HT145" s="82"/>
      <c r="HU145" s="82"/>
      <c r="HV145" s="82"/>
      <c r="HW145" s="82"/>
      <c r="HX145" s="82"/>
      <c r="HY145" s="82"/>
      <c r="HZ145" s="82"/>
      <c r="IA145" s="82"/>
      <c r="IB145" s="82"/>
      <c r="IC145" s="82"/>
      <c r="ID145" s="82"/>
      <c r="IE145" s="82"/>
      <c r="IF145" s="82"/>
      <c r="IG145" s="82"/>
      <c r="IH145" s="82"/>
      <c r="II145" s="82"/>
      <c r="IJ145" s="82"/>
      <c r="IK145" s="82"/>
      <c r="IL145" s="82"/>
      <c r="IM145" s="82"/>
      <c r="IN145" s="82"/>
    </row>
    <row r="146" spans="1:248" s="73" customFormat="1" ht="17.399999999999999">
      <c r="A146" s="62"/>
      <c r="B146" s="62"/>
      <c r="C146" s="63"/>
      <c r="D146" s="63"/>
      <c r="E146" s="62"/>
      <c r="F146" s="62"/>
      <c r="G146" s="64"/>
      <c r="H146" s="66"/>
      <c r="I146" s="64"/>
      <c r="J146" s="65"/>
      <c r="K146" s="66"/>
      <c r="L146" s="67"/>
      <c r="M146" s="64"/>
      <c r="N146" s="75"/>
      <c r="O146" s="68"/>
      <c r="P146" s="68"/>
      <c r="Q146" s="69"/>
      <c r="R146" s="66"/>
      <c r="S146" s="67"/>
      <c r="T146" s="66"/>
      <c r="U146" s="66"/>
      <c r="V146" s="96"/>
      <c r="W146" s="96"/>
      <c r="X146" s="66"/>
      <c r="Y146" s="25"/>
      <c r="Z146" s="1" t="str">
        <f t="shared" si="48"/>
        <v/>
      </c>
      <c r="AA146" s="1" t="str">
        <f t="shared" si="49"/>
        <v/>
      </c>
      <c r="AB146" s="1" t="str">
        <f t="shared" si="50"/>
        <v/>
      </c>
      <c r="AC146" s="1" t="str">
        <f t="shared" si="51"/>
        <v/>
      </c>
      <c r="AD146" s="1" t="str">
        <f t="shared" si="52"/>
        <v/>
      </c>
      <c r="AE146" s="1" t="str">
        <f t="shared" si="53"/>
        <v/>
      </c>
      <c r="AF146" s="1" t="str">
        <f t="shared" si="54"/>
        <v/>
      </c>
      <c r="AG146" s="1" t="str">
        <f t="shared" si="55"/>
        <v/>
      </c>
      <c r="AH146" s="1" t="str">
        <f t="shared" si="56"/>
        <v/>
      </c>
      <c r="AI146" s="1" t="str">
        <f t="shared" si="57"/>
        <v/>
      </c>
      <c r="AJ146" s="1" t="str">
        <f t="shared" si="58"/>
        <v/>
      </c>
      <c r="AK146" s="1" t="str">
        <f t="shared" si="59"/>
        <v/>
      </c>
      <c r="AL146" s="25"/>
      <c r="AM146" s="82"/>
      <c r="AN146" s="82"/>
      <c r="AO146" s="82"/>
      <c r="AP146" s="82"/>
      <c r="AQ146" s="82"/>
      <c r="AR146" s="82"/>
      <c r="AS146" s="82"/>
      <c r="AT146" s="82"/>
      <c r="AU146" s="82"/>
      <c r="AV146" s="82"/>
      <c r="AW146" s="82"/>
      <c r="AX146" s="82"/>
      <c r="AY146" s="82"/>
      <c r="AZ146" s="82"/>
      <c r="BA146" s="82"/>
      <c r="BB146" s="82"/>
      <c r="BC146" s="82"/>
      <c r="BD146" s="82"/>
      <c r="BE146" s="82"/>
      <c r="BF146" s="82"/>
      <c r="BG146" s="82"/>
      <c r="BH146" s="82"/>
      <c r="BI146" s="82"/>
      <c r="BJ146" s="82"/>
      <c r="BK146" s="82"/>
      <c r="BL146" s="82"/>
      <c r="BM146" s="82"/>
      <c r="BN146" s="82"/>
      <c r="BO146" s="82"/>
      <c r="BP146" s="82"/>
      <c r="BQ146" s="82"/>
      <c r="BR146" s="82"/>
      <c r="BS146" s="82"/>
      <c r="BT146" s="82"/>
      <c r="BU146" s="82"/>
      <c r="BV146" s="82"/>
      <c r="BW146" s="82"/>
      <c r="BX146" s="82"/>
      <c r="BY146" s="82"/>
      <c r="BZ146" s="82"/>
      <c r="CA146" s="82"/>
      <c r="CB146" s="82"/>
      <c r="CC146" s="82"/>
      <c r="CD146" s="82"/>
      <c r="CE146" s="82"/>
      <c r="CF146" s="82"/>
      <c r="CG146" s="82"/>
      <c r="CH146" s="82"/>
      <c r="CI146" s="82"/>
      <c r="CJ146" s="82"/>
      <c r="CK146" s="82"/>
      <c r="CL146" s="82"/>
      <c r="CM146" s="82"/>
      <c r="CN146" s="82"/>
      <c r="CO146" s="82"/>
      <c r="CP146" s="82"/>
      <c r="CQ146" s="82"/>
      <c r="CR146" s="82"/>
      <c r="CS146" s="82"/>
      <c r="CT146" s="82"/>
      <c r="CU146" s="82"/>
      <c r="CV146" s="82"/>
      <c r="CW146" s="82"/>
      <c r="CX146" s="82"/>
      <c r="CY146" s="82"/>
      <c r="CZ146" s="82"/>
      <c r="DA146" s="82"/>
      <c r="DB146" s="82"/>
      <c r="DC146" s="82"/>
      <c r="DD146" s="82"/>
      <c r="DE146" s="82"/>
      <c r="DF146" s="82"/>
      <c r="DG146" s="82"/>
      <c r="DH146" s="82"/>
      <c r="DI146" s="82"/>
      <c r="DJ146" s="82"/>
      <c r="DK146" s="82"/>
      <c r="DL146" s="82"/>
      <c r="DM146" s="82"/>
      <c r="DN146" s="82"/>
      <c r="DO146" s="82"/>
      <c r="DP146" s="82"/>
      <c r="DQ146" s="82"/>
      <c r="DR146" s="82"/>
      <c r="DS146" s="82"/>
      <c r="DT146" s="82"/>
      <c r="DU146" s="82"/>
      <c r="DV146" s="82"/>
      <c r="DW146" s="82"/>
      <c r="DX146" s="82"/>
      <c r="DY146" s="82"/>
      <c r="DZ146" s="82"/>
      <c r="EA146" s="82"/>
      <c r="EB146" s="82"/>
      <c r="EC146" s="82"/>
      <c r="ED146" s="82"/>
      <c r="EE146" s="82"/>
      <c r="EF146" s="82"/>
      <c r="EG146" s="82"/>
      <c r="EH146" s="82"/>
      <c r="EI146" s="82"/>
      <c r="EJ146" s="82"/>
      <c r="EK146" s="82"/>
      <c r="EL146" s="82"/>
      <c r="EM146" s="82"/>
      <c r="EN146" s="82"/>
      <c r="EO146" s="82"/>
      <c r="EP146" s="82"/>
      <c r="EQ146" s="82"/>
      <c r="ER146" s="82"/>
      <c r="ES146" s="82"/>
      <c r="ET146" s="82"/>
      <c r="EU146" s="82"/>
      <c r="EV146" s="82"/>
      <c r="EW146" s="82"/>
      <c r="EX146" s="82"/>
      <c r="EY146" s="82"/>
      <c r="EZ146" s="82"/>
      <c r="FA146" s="82"/>
      <c r="FB146" s="82"/>
      <c r="FC146" s="82"/>
      <c r="FD146" s="82"/>
      <c r="FE146" s="82"/>
      <c r="FF146" s="82"/>
      <c r="FG146" s="82"/>
      <c r="FH146" s="82"/>
      <c r="FI146" s="82"/>
      <c r="FJ146" s="82"/>
      <c r="FK146" s="82"/>
      <c r="FL146" s="82"/>
      <c r="FM146" s="82"/>
      <c r="FN146" s="82"/>
      <c r="FO146" s="82"/>
      <c r="FP146" s="82"/>
      <c r="FQ146" s="82"/>
      <c r="FR146" s="82"/>
      <c r="FS146" s="82"/>
      <c r="FT146" s="82"/>
      <c r="FU146" s="82"/>
      <c r="FV146" s="82"/>
      <c r="FW146" s="82"/>
      <c r="FX146" s="82"/>
      <c r="FY146" s="82"/>
      <c r="FZ146" s="82"/>
      <c r="GA146" s="82"/>
      <c r="GB146" s="82"/>
      <c r="GC146" s="82"/>
      <c r="GD146" s="82"/>
      <c r="GE146" s="82"/>
      <c r="GF146" s="82"/>
      <c r="GG146" s="82"/>
      <c r="GH146" s="82"/>
      <c r="GI146" s="82"/>
      <c r="GJ146" s="82"/>
      <c r="GK146" s="82"/>
      <c r="GL146" s="82"/>
      <c r="GM146" s="82"/>
      <c r="GN146" s="82"/>
      <c r="GO146" s="82"/>
      <c r="GP146" s="82"/>
      <c r="GQ146" s="82"/>
      <c r="GR146" s="82"/>
      <c r="GS146" s="82"/>
      <c r="GT146" s="82"/>
      <c r="GU146" s="82"/>
      <c r="GV146" s="82"/>
      <c r="GW146" s="82"/>
      <c r="GX146" s="82"/>
      <c r="GY146" s="82"/>
      <c r="GZ146" s="82"/>
      <c r="HA146" s="82"/>
      <c r="HB146" s="82"/>
      <c r="HC146" s="82"/>
      <c r="HD146" s="82"/>
      <c r="HE146" s="82"/>
      <c r="HF146" s="82"/>
      <c r="HG146" s="82"/>
      <c r="HH146" s="82"/>
      <c r="HI146" s="82"/>
      <c r="HJ146" s="82"/>
      <c r="HK146" s="82"/>
      <c r="HL146" s="82"/>
      <c r="HM146" s="82"/>
      <c r="HN146" s="82"/>
      <c r="HO146" s="82"/>
      <c r="HP146" s="82"/>
      <c r="HQ146" s="82"/>
      <c r="HR146" s="82"/>
      <c r="HS146" s="82"/>
      <c r="HT146" s="82"/>
      <c r="HU146" s="82"/>
      <c r="HV146" s="82"/>
      <c r="HW146" s="82"/>
      <c r="HX146" s="82"/>
      <c r="HY146" s="82"/>
      <c r="HZ146" s="82"/>
      <c r="IA146" s="82"/>
      <c r="IB146" s="82"/>
      <c r="IC146" s="82"/>
      <c r="ID146" s="82"/>
      <c r="IE146" s="82"/>
      <c r="IF146" s="82"/>
      <c r="IG146" s="82"/>
      <c r="IH146" s="82"/>
      <c r="II146" s="82"/>
      <c r="IJ146" s="82"/>
      <c r="IK146" s="82"/>
      <c r="IL146" s="82"/>
      <c r="IM146" s="82"/>
      <c r="IN146" s="82"/>
    </row>
    <row r="147" spans="1:248" s="73" customFormat="1" ht="17.399999999999999">
      <c r="A147" s="62"/>
      <c r="B147" s="72"/>
      <c r="C147" s="63"/>
      <c r="D147" s="63"/>
      <c r="E147" s="62"/>
      <c r="F147" s="62"/>
      <c r="G147" s="64"/>
      <c r="H147" s="64"/>
      <c r="I147" s="64"/>
      <c r="J147" s="65"/>
      <c r="K147" s="66"/>
      <c r="L147" s="67"/>
      <c r="M147" s="64"/>
      <c r="N147" s="75"/>
      <c r="O147" s="68"/>
      <c r="P147" s="68"/>
      <c r="Q147" s="69"/>
      <c r="R147" s="66"/>
      <c r="S147" s="67"/>
      <c r="T147" s="66"/>
      <c r="U147" s="66"/>
      <c r="V147" s="96"/>
      <c r="W147" s="96"/>
      <c r="X147" s="66"/>
      <c r="Y147" s="53"/>
      <c r="Z147" s="54" t="str">
        <f t="shared" si="48"/>
        <v/>
      </c>
      <c r="AA147" s="54" t="str">
        <f t="shared" si="49"/>
        <v/>
      </c>
      <c r="AB147" s="54" t="str">
        <f t="shared" si="50"/>
        <v/>
      </c>
      <c r="AC147" s="54" t="str">
        <f t="shared" si="51"/>
        <v/>
      </c>
      <c r="AD147" s="54" t="str">
        <f t="shared" si="52"/>
        <v/>
      </c>
      <c r="AE147" s="1" t="str">
        <f t="shared" si="53"/>
        <v/>
      </c>
      <c r="AF147" s="54" t="str">
        <f t="shared" si="54"/>
        <v/>
      </c>
      <c r="AG147" s="54" t="str">
        <f t="shared" si="55"/>
        <v/>
      </c>
      <c r="AH147" s="54" t="str">
        <f t="shared" si="56"/>
        <v/>
      </c>
      <c r="AI147" s="54" t="str">
        <f t="shared" si="57"/>
        <v/>
      </c>
      <c r="AJ147" s="54" t="str">
        <f t="shared" si="58"/>
        <v/>
      </c>
      <c r="AK147" s="54" t="str">
        <f t="shared" si="59"/>
        <v/>
      </c>
      <c r="AL147" s="53"/>
      <c r="AM147" s="82"/>
      <c r="AN147" s="82"/>
      <c r="AO147" s="82"/>
      <c r="AP147" s="82"/>
      <c r="AQ147" s="82"/>
      <c r="AR147" s="82"/>
      <c r="AS147" s="82"/>
      <c r="AT147" s="82"/>
      <c r="AU147" s="82"/>
      <c r="AV147" s="82"/>
      <c r="AW147" s="82"/>
      <c r="AX147" s="82"/>
      <c r="AY147" s="82"/>
      <c r="AZ147" s="82"/>
      <c r="BA147" s="82"/>
      <c r="BB147" s="82"/>
      <c r="BC147" s="82"/>
      <c r="BD147" s="82"/>
      <c r="BE147" s="82"/>
      <c r="BF147" s="82"/>
      <c r="BG147" s="82"/>
      <c r="BH147" s="82"/>
      <c r="BI147" s="82"/>
      <c r="BJ147" s="82"/>
      <c r="BK147" s="82"/>
      <c r="BL147" s="82"/>
      <c r="BM147" s="82"/>
      <c r="BN147" s="82"/>
      <c r="BO147" s="82"/>
      <c r="BP147" s="82"/>
      <c r="BQ147" s="82"/>
      <c r="BR147" s="82"/>
      <c r="BS147" s="82"/>
      <c r="BT147" s="82"/>
      <c r="BU147" s="82"/>
      <c r="BV147" s="82"/>
      <c r="BW147" s="82"/>
      <c r="BX147" s="82"/>
      <c r="BY147" s="82"/>
      <c r="BZ147" s="82"/>
      <c r="CA147" s="82"/>
      <c r="CB147" s="82"/>
      <c r="CC147" s="82"/>
      <c r="CD147" s="82"/>
      <c r="CE147" s="82"/>
      <c r="CF147" s="82"/>
      <c r="CG147" s="82"/>
      <c r="CH147" s="82"/>
      <c r="CI147" s="82"/>
      <c r="CJ147" s="82"/>
      <c r="CK147" s="82"/>
      <c r="CL147" s="82"/>
      <c r="CM147" s="82"/>
      <c r="CN147" s="82"/>
      <c r="CO147" s="82"/>
      <c r="CP147" s="82"/>
      <c r="CQ147" s="82"/>
      <c r="CR147" s="82"/>
      <c r="CS147" s="82"/>
      <c r="CT147" s="82"/>
      <c r="CU147" s="82"/>
      <c r="CV147" s="82"/>
      <c r="CW147" s="82"/>
      <c r="CX147" s="82"/>
      <c r="CY147" s="82"/>
      <c r="CZ147" s="82"/>
      <c r="DA147" s="82"/>
      <c r="DB147" s="82"/>
      <c r="DC147" s="82"/>
      <c r="DD147" s="82"/>
      <c r="DE147" s="82"/>
      <c r="DF147" s="82"/>
      <c r="DG147" s="82"/>
      <c r="DH147" s="82"/>
      <c r="DI147" s="82"/>
      <c r="DJ147" s="82"/>
      <c r="DK147" s="82"/>
      <c r="DL147" s="82"/>
      <c r="DM147" s="82"/>
      <c r="DN147" s="82"/>
      <c r="DO147" s="82"/>
      <c r="DP147" s="82"/>
      <c r="DQ147" s="82"/>
      <c r="DR147" s="82"/>
      <c r="DS147" s="82"/>
      <c r="DT147" s="82"/>
      <c r="DU147" s="82"/>
      <c r="DV147" s="82"/>
      <c r="DW147" s="82"/>
      <c r="DX147" s="82"/>
      <c r="DY147" s="82"/>
      <c r="DZ147" s="82"/>
      <c r="EA147" s="82"/>
      <c r="EB147" s="82"/>
      <c r="EC147" s="82"/>
      <c r="ED147" s="82"/>
      <c r="EE147" s="82"/>
      <c r="EF147" s="82"/>
      <c r="EG147" s="82"/>
      <c r="EH147" s="82"/>
      <c r="EI147" s="82"/>
      <c r="EJ147" s="82"/>
      <c r="EK147" s="82"/>
      <c r="EL147" s="82"/>
      <c r="EM147" s="82"/>
      <c r="EN147" s="82"/>
      <c r="EO147" s="82"/>
      <c r="EP147" s="82"/>
      <c r="EQ147" s="82"/>
      <c r="ER147" s="82"/>
      <c r="ES147" s="82"/>
      <c r="ET147" s="82"/>
      <c r="EU147" s="82"/>
      <c r="EV147" s="82"/>
      <c r="EW147" s="82"/>
      <c r="EX147" s="82"/>
      <c r="EY147" s="82"/>
      <c r="EZ147" s="82"/>
      <c r="FA147" s="82"/>
      <c r="FB147" s="82"/>
      <c r="FC147" s="82"/>
      <c r="FD147" s="82"/>
      <c r="FE147" s="82"/>
      <c r="FF147" s="82"/>
      <c r="FG147" s="82"/>
      <c r="FH147" s="82"/>
      <c r="FI147" s="82"/>
      <c r="FJ147" s="82"/>
      <c r="FK147" s="82"/>
      <c r="FL147" s="82"/>
      <c r="FM147" s="82"/>
      <c r="FN147" s="82"/>
      <c r="FO147" s="82"/>
      <c r="FP147" s="82"/>
      <c r="FQ147" s="82"/>
      <c r="FR147" s="82"/>
      <c r="FS147" s="82"/>
      <c r="FT147" s="82"/>
      <c r="FU147" s="82"/>
      <c r="FV147" s="82"/>
      <c r="FW147" s="82"/>
      <c r="FX147" s="82"/>
      <c r="FY147" s="82"/>
      <c r="FZ147" s="82"/>
      <c r="GA147" s="82"/>
      <c r="GB147" s="82"/>
      <c r="GC147" s="82"/>
      <c r="GD147" s="82"/>
      <c r="GE147" s="82"/>
      <c r="GF147" s="82"/>
      <c r="GG147" s="82"/>
      <c r="GH147" s="82"/>
      <c r="GI147" s="82"/>
      <c r="GJ147" s="82"/>
      <c r="GK147" s="82"/>
      <c r="GL147" s="82"/>
      <c r="GM147" s="82"/>
      <c r="GN147" s="82"/>
      <c r="GO147" s="82"/>
      <c r="GP147" s="82"/>
      <c r="GQ147" s="82"/>
      <c r="GR147" s="82"/>
      <c r="GS147" s="82"/>
      <c r="GT147" s="82"/>
      <c r="GU147" s="82"/>
      <c r="GV147" s="82"/>
      <c r="GW147" s="82"/>
      <c r="GX147" s="82"/>
      <c r="GY147" s="82"/>
      <c r="GZ147" s="82"/>
      <c r="HA147" s="82"/>
      <c r="HB147" s="82"/>
      <c r="HC147" s="82"/>
      <c r="HD147" s="82"/>
      <c r="HE147" s="82"/>
      <c r="HF147" s="82"/>
      <c r="HG147" s="82"/>
      <c r="HH147" s="82"/>
      <c r="HI147" s="82"/>
      <c r="HJ147" s="82"/>
      <c r="HK147" s="82"/>
      <c r="HL147" s="82"/>
      <c r="HM147" s="82"/>
      <c r="HN147" s="82"/>
      <c r="HO147" s="82"/>
      <c r="HP147" s="82"/>
      <c r="HQ147" s="82"/>
      <c r="HR147" s="82"/>
      <c r="HS147" s="82"/>
      <c r="HT147" s="82"/>
      <c r="HU147" s="82"/>
      <c r="HV147" s="82"/>
      <c r="HW147" s="82"/>
      <c r="HX147" s="82"/>
      <c r="HY147" s="82"/>
      <c r="HZ147" s="82"/>
      <c r="IA147" s="82"/>
      <c r="IB147" s="82"/>
      <c r="IC147" s="82"/>
      <c r="ID147" s="82"/>
      <c r="IE147" s="82"/>
      <c r="IF147" s="82"/>
      <c r="IG147" s="82"/>
      <c r="IH147" s="82"/>
      <c r="II147" s="82"/>
      <c r="IJ147" s="82"/>
      <c r="IK147" s="82"/>
      <c r="IL147" s="82"/>
      <c r="IM147" s="82"/>
      <c r="IN147" s="82"/>
    </row>
    <row r="148" spans="1:248" ht="17.399999999999999">
      <c r="A148" s="62"/>
      <c r="B148" s="62"/>
      <c r="C148" s="62"/>
      <c r="D148" s="62"/>
      <c r="E148" s="62"/>
      <c r="F148" s="62"/>
      <c r="G148" s="64"/>
      <c r="H148" s="66"/>
      <c r="I148" s="64"/>
      <c r="J148" s="62"/>
      <c r="K148" s="66"/>
      <c r="L148" s="64"/>
      <c r="M148" s="64"/>
      <c r="N148" s="75"/>
      <c r="O148" s="73"/>
      <c r="P148" s="68"/>
      <c r="Q148" s="69"/>
      <c r="R148" s="66"/>
      <c r="S148" s="67"/>
      <c r="T148" s="66"/>
      <c r="U148" s="66"/>
      <c r="V148" s="96"/>
      <c r="W148" s="96"/>
      <c r="X148" s="66"/>
      <c r="Y148" s="25"/>
      <c r="Z148" s="1" t="str">
        <f t="shared" si="48"/>
        <v/>
      </c>
      <c r="AA148" s="1" t="str">
        <f t="shared" si="49"/>
        <v/>
      </c>
      <c r="AB148" s="1" t="str">
        <f t="shared" si="50"/>
        <v/>
      </c>
      <c r="AC148" s="1" t="str">
        <f t="shared" si="51"/>
        <v/>
      </c>
      <c r="AD148" s="1" t="str">
        <f t="shared" si="52"/>
        <v/>
      </c>
      <c r="AE148" s="1" t="str">
        <f t="shared" si="53"/>
        <v/>
      </c>
      <c r="AF148" s="1" t="str">
        <f t="shared" si="54"/>
        <v/>
      </c>
      <c r="AG148" s="1" t="str">
        <f t="shared" si="55"/>
        <v/>
      </c>
      <c r="AH148" s="1" t="str">
        <f t="shared" si="56"/>
        <v/>
      </c>
      <c r="AI148" s="1" t="str">
        <f t="shared" si="57"/>
        <v/>
      </c>
      <c r="AJ148" s="1" t="str">
        <f t="shared" si="58"/>
        <v/>
      </c>
      <c r="AK148" s="1" t="str">
        <f t="shared" si="59"/>
        <v/>
      </c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25"/>
      <c r="EZ148" s="25"/>
      <c r="FA148" s="25"/>
      <c r="FB148" s="25"/>
      <c r="FC148" s="25"/>
      <c r="FD148" s="25"/>
      <c r="FE148" s="25"/>
      <c r="FF148" s="25"/>
      <c r="FG148" s="25"/>
      <c r="FH148" s="25"/>
      <c r="FI148" s="25"/>
      <c r="FJ148" s="25"/>
      <c r="FK148" s="25"/>
      <c r="FL148" s="25"/>
      <c r="FM148" s="25"/>
      <c r="FN148" s="25"/>
      <c r="FO148" s="25"/>
      <c r="FP148" s="25"/>
      <c r="FQ148" s="25"/>
      <c r="FR148" s="25"/>
      <c r="FS148" s="25"/>
      <c r="FT148" s="25"/>
      <c r="FU148" s="25"/>
      <c r="FV148" s="25"/>
      <c r="FW148" s="25"/>
      <c r="FX148" s="25"/>
      <c r="FY148" s="25"/>
      <c r="FZ148" s="25"/>
      <c r="GA148" s="25"/>
      <c r="GB148" s="25"/>
      <c r="GC148" s="25"/>
      <c r="GD148" s="25"/>
      <c r="GE148" s="25"/>
      <c r="GF148" s="25"/>
      <c r="GG148" s="25"/>
      <c r="GH148" s="25"/>
      <c r="GI148" s="25"/>
      <c r="GJ148" s="25"/>
      <c r="GK148" s="25"/>
      <c r="GL148" s="25"/>
      <c r="GM148" s="25"/>
      <c r="GN148" s="25"/>
      <c r="GO148" s="25"/>
      <c r="GP148" s="25"/>
      <c r="GQ148" s="25"/>
      <c r="GR148" s="25"/>
      <c r="GS148" s="25"/>
      <c r="GT148" s="25"/>
      <c r="GU148" s="25"/>
      <c r="GV148" s="25"/>
      <c r="GW148" s="25"/>
      <c r="GX148" s="25"/>
      <c r="GY148" s="25"/>
      <c r="GZ148" s="25"/>
      <c r="HA148" s="25"/>
      <c r="HB148" s="25"/>
      <c r="HC148" s="25"/>
      <c r="HD148" s="25"/>
      <c r="HE148" s="25"/>
      <c r="HF148" s="25"/>
      <c r="HG148" s="25"/>
      <c r="HH148" s="25"/>
      <c r="HI148" s="25"/>
      <c r="HJ148" s="25"/>
      <c r="HK148" s="25"/>
      <c r="HL148" s="25"/>
      <c r="HM148" s="25"/>
      <c r="HN148" s="25"/>
      <c r="HO148" s="25"/>
      <c r="HP148" s="25"/>
      <c r="HQ148" s="25"/>
      <c r="HR148" s="25"/>
      <c r="HS148" s="25"/>
      <c r="HT148" s="25"/>
      <c r="HU148" s="25"/>
      <c r="HV148" s="25"/>
      <c r="HW148" s="25"/>
      <c r="HX148" s="25"/>
      <c r="HY148" s="25"/>
      <c r="HZ148" s="25"/>
      <c r="IA148" s="25"/>
      <c r="IB148" s="25"/>
      <c r="IC148" s="25"/>
      <c r="ID148" s="25"/>
      <c r="IE148" s="25"/>
      <c r="IF148" s="25"/>
      <c r="IG148" s="25"/>
      <c r="IH148" s="25"/>
      <c r="II148" s="25"/>
      <c r="IJ148" s="25"/>
      <c r="IK148" s="25"/>
      <c r="IL148" s="25"/>
      <c r="IM148" s="25"/>
      <c r="IN148" s="25"/>
    </row>
    <row r="149" spans="1:248" ht="17.399999999999999">
      <c r="A149" s="62"/>
      <c r="B149" s="72"/>
      <c r="C149" s="63"/>
      <c r="D149" s="63"/>
      <c r="E149" s="62"/>
      <c r="F149" s="62"/>
      <c r="G149" s="64"/>
      <c r="H149" s="64"/>
      <c r="I149" s="64"/>
      <c r="J149" s="65"/>
      <c r="K149" s="66"/>
      <c r="L149" s="67"/>
      <c r="M149" s="64"/>
      <c r="N149" s="75"/>
      <c r="O149" s="68"/>
      <c r="P149" s="68"/>
      <c r="Q149" s="69"/>
      <c r="R149" s="66"/>
      <c r="S149" s="67"/>
      <c r="T149" s="66"/>
      <c r="U149" s="66"/>
      <c r="V149" s="96"/>
      <c r="W149" s="96"/>
      <c r="X149" s="66"/>
      <c r="Y149" s="25"/>
      <c r="Z149" s="1" t="str">
        <f t="shared" si="48"/>
        <v/>
      </c>
      <c r="AA149" s="1" t="str">
        <f t="shared" si="49"/>
        <v/>
      </c>
      <c r="AB149" s="1" t="str">
        <f t="shared" si="50"/>
        <v/>
      </c>
      <c r="AC149" s="1" t="str">
        <f t="shared" si="51"/>
        <v/>
      </c>
      <c r="AD149" s="1" t="str">
        <f t="shared" si="52"/>
        <v/>
      </c>
      <c r="AE149" s="1" t="str">
        <f t="shared" si="53"/>
        <v/>
      </c>
      <c r="AF149" s="1" t="str">
        <f t="shared" si="54"/>
        <v/>
      </c>
      <c r="AG149" s="1" t="str">
        <f t="shared" si="55"/>
        <v/>
      </c>
      <c r="AH149" s="1" t="str">
        <f t="shared" si="56"/>
        <v/>
      </c>
      <c r="AI149" s="1" t="str">
        <f t="shared" si="57"/>
        <v/>
      </c>
      <c r="AJ149" s="1" t="str">
        <f t="shared" si="58"/>
        <v/>
      </c>
      <c r="AK149" s="1" t="str">
        <f t="shared" si="59"/>
        <v/>
      </c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  <c r="EU149" s="25"/>
      <c r="EV149" s="25"/>
      <c r="EW149" s="25"/>
      <c r="EX149" s="25"/>
      <c r="EY149" s="25"/>
      <c r="EZ149" s="25"/>
      <c r="FA149" s="25"/>
      <c r="FB149" s="25"/>
      <c r="FC149" s="25"/>
      <c r="FD149" s="25"/>
      <c r="FE149" s="25"/>
      <c r="FF149" s="25"/>
      <c r="FG149" s="25"/>
      <c r="FH149" s="25"/>
      <c r="FI149" s="25"/>
      <c r="FJ149" s="25"/>
      <c r="FK149" s="25"/>
      <c r="FL149" s="25"/>
      <c r="FM149" s="25"/>
      <c r="FN149" s="25"/>
      <c r="FO149" s="25"/>
      <c r="FP149" s="25"/>
      <c r="FQ149" s="25"/>
      <c r="FR149" s="25"/>
      <c r="FS149" s="25"/>
      <c r="FT149" s="25"/>
      <c r="FU149" s="25"/>
      <c r="FV149" s="25"/>
      <c r="FW149" s="25"/>
      <c r="FX149" s="25"/>
      <c r="FY149" s="25"/>
      <c r="FZ149" s="25"/>
      <c r="GA149" s="25"/>
      <c r="GB149" s="25"/>
      <c r="GC149" s="25"/>
      <c r="GD149" s="25"/>
      <c r="GE149" s="25"/>
      <c r="GF149" s="25"/>
      <c r="GG149" s="25"/>
      <c r="GH149" s="25"/>
      <c r="GI149" s="25"/>
      <c r="GJ149" s="25"/>
      <c r="GK149" s="25"/>
      <c r="GL149" s="25"/>
      <c r="GM149" s="25"/>
      <c r="GN149" s="25"/>
      <c r="GO149" s="25"/>
      <c r="GP149" s="25"/>
      <c r="GQ149" s="25"/>
      <c r="GR149" s="25"/>
      <c r="GS149" s="25"/>
      <c r="GT149" s="25"/>
      <c r="GU149" s="25"/>
      <c r="GV149" s="25"/>
      <c r="GW149" s="25"/>
      <c r="GX149" s="25"/>
      <c r="GY149" s="25"/>
      <c r="GZ149" s="25"/>
      <c r="HA149" s="25"/>
      <c r="HB149" s="25"/>
      <c r="HC149" s="25"/>
      <c r="HD149" s="25"/>
      <c r="HE149" s="25"/>
      <c r="HF149" s="25"/>
      <c r="HG149" s="25"/>
      <c r="HH149" s="25"/>
      <c r="HI149" s="25"/>
      <c r="HJ149" s="25"/>
      <c r="HK149" s="25"/>
      <c r="HL149" s="25"/>
      <c r="HM149" s="25"/>
      <c r="HN149" s="25"/>
      <c r="HO149" s="25"/>
      <c r="HP149" s="25"/>
      <c r="HQ149" s="25"/>
      <c r="HR149" s="25"/>
      <c r="HS149" s="25"/>
      <c r="HT149" s="25"/>
      <c r="HU149" s="25"/>
      <c r="HV149" s="25"/>
      <c r="HW149" s="25"/>
      <c r="HX149" s="25"/>
      <c r="HY149" s="25"/>
      <c r="HZ149" s="25"/>
      <c r="IA149" s="25"/>
      <c r="IB149" s="25"/>
      <c r="IC149" s="25"/>
      <c r="ID149" s="25"/>
      <c r="IE149" s="25"/>
      <c r="IF149" s="25"/>
      <c r="IG149" s="25"/>
      <c r="IH149" s="25"/>
      <c r="II149" s="25"/>
      <c r="IJ149" s="25"/>
      <c r="IK149" s="25"/>
      <c r="IL149" s="25"/>
      <c r="IM149" s="25"/>
      <c r="IN149" s="25"/>
    </row>
    <row r="150" spans="1:248" ht="17.399999999999999">
      <c r="A150" s="62"/>
      <c r="B150" s="62"/>
      <c r="C150" s="62"/>
      <c r="D150" s="62"/>
      <c r="E150" s="62"/>
      <c r="F150" s="62"/>
      <c r="G150" s="64"/>
      <c r="H150" s="66"/>
      <c r="I150" s="64"/>
      <c r="J150" s="62"/>
      <c r="K150" s="66"/>
      <c r="L150" s="67"/>
      <c r="M150" s="67"/>
      <c r="N150" s="76"/>
      <c r="O150" s="56"/>
      <c r="P150" s="68"/>
      <c r="Q150" s="69"/>
      <c r="R150" s="66"/>
      <c r="S150" s="67"/>
      <c r="T150" s="66"/>
      <c r="U150" s="66"/>
      <c r="V150" s="96"/>
      <c r="W150" s="96"/>
      <c r="X150" s="66"/>
      <c r="Y150" s="25"/>
      <c r="Z150" s="1" t="str">
        <f t="shared" si="48"/>
        <v/>
      </c>
      <c r="AA150" s="1" t="str">
        <f t="shared" si="49"/>
        <v/>
      </c>
      <c r="AB150" s="1" t="str">
        <f t="shared" si="50"/>
        <v/>
      </c>
      <c r="AC150" s="1" t="str">
        <f t="shared" si="51"/>
        <v/>
      </c>
      <c r="AD150" s="1" t="str">
        <f t="shared" si="52"/>
        <v/>
      </c>
      <c r="AE150" s="1" t="str">
        <f t="shared" si="53"/>
        <v/>
      </c>
      <c r="AF150" s="1" t="str">
        <f t="shared" si="54"/>
        <v/>
      </c>
      <c r="AG150" s="1" t="str">
        <f t="shared" si="55"/>
        <v/>
      </c>
      <c r="AH150" s="1" t="str">
        <f t="shared" si="56"/>
        <v/>
      </c>
      <c r="AI150" s="1" t="str">
        <f t="shared" si="57"/>
        <v/>
      </c>
      <c r="AJ150" s="1" t="str">
        <f t="shared" si="58"/>
        <v/>
      </c>
      <c r="AK150" s="1" t="str">
        <f t="shared" si="59"/>
        <v/>
      </c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  <c r="EU150" s="25"/>
      <c r="EV150" s="25"/>
      <c r="EW150" s="25"/>
      <c r="EX150" s="25"/>
      <c r="EY150" s="25"/>
      <c r="EZ150" s="25"/>
      <c r="FA150" s="25"/>
      <c r="FB150" s="25"/>
      <c r="FC150" s="25"/>
      <c r="FD150" s="25"/>
      <c r="FE150" s="25"/>
      <c r="FF150" s="25"/>
      <c r="FG150" s="25"/>
      <c r="FH150" s="25"/>
      <c r="FI150" s="25"/>
      <c r="FJ150" s="25"/>
      <c r="FK150" s="25"/>
      <c r="FL150" s="25"/>
      <c r="FM150" s="25"/>
      <c r="FN150" s="25"/>
      <c r="FO150" s="25"/>
      <c r="FP150" s="25"/>
      <c r="FQ150" s="25"/>
      <c r="FR150" s="25"/>
      <c r="FS150" s="25"/>
      <c r="FT150" s="25"/>
      <c r="FU150" s="25"/>
      <c r="FV150" s="25"/>
      <c r="FW150" s="25"/>
      <c r="FX150" s="25"/>
      <c r="FY150" s="25"/>
      <c r="FZ150" s="25"/>
      <c r="GA150" s="25"/>
      <c r="GB150" s="25"/>
      <c r="GC150" s="25"/>
      <c r="GD150" s="25"/>
      <c r="GE150" s="25"/>
      <c r="GF150" s="25"/>
      <c r="GG150" s="25"/>
      <c r="GH150" s="25"/>
      <c r="GI150" s="25"/>
      <c r="GJ150" s="25"/>
      <c r="GK150" s="25"/>
      <c r="GL150" s="25"/>
      <c r="GM150" s="25"/>
      <c r="GN150" s="25"/>
      <c r="GO150" s="25"/>
      <c r="GP150" s="25"/>
      <c r="GQ150" s="25"/>
      <c r="GR150" s="25"/>
      <c r="GS150" s="25"/>
      <c r="GT150" s="25"/>
      <c r="GU150" s="25"/>
      <c r="GV150" s="25"/>
      <c r="GW150" s="25"/>
      <c r="GX150" s="25"/>
      <c r="GY150" s="25"/>
      <c r="GZ150" s="25"/>
      <c r="HA150" s="25"/>
      <c r="HB150" s="25"/>
      <c r="HC150" s="25"/>
      <c r="HD150" s="25"/>
      <c r="HE150" s="25"/>
      <c r="HF150" s="25"/>
      <c r="HG150" s="25"/>
      <c r="HH150" s="25"/>
      <c r="HI150" s="25"/>
      <c r="HJ150" s="25"/>
      <c r="HK150" s="25"/>
      <c r="HL150" s="25"/>
      <c r="HM150" s="25"/>
      <c r="HN150" s="25"/>
      <c r="HO150" s="25"/>
      <c r="HP150" s="25"/>
      <c r="HQ150" s="25"/>
      <c r="HR150" s="25"/>
      <c r="HS150" s="25"/>
      <c r="HT150" s="25"/>
      <c r="HU150" s="25"/>
      <c r="HV150" s="25"/>
      <c r="HW150" s="25"/>
      <c r="HX150" s="25"/>
      <c r="HY150" s="25"/>
      <c r="HZ150" s="25"/>
      <c r="IA150" s="25"/>
      <c r="IB150" s="25"/>
      <c r="IC150" s="25"/>
      <c r="ID150" s="25"/>
      <c r="IE150" s="25"/>
      <c r="IF150" s="25"/>
      <c r="IG150" s="25"/>
      <c r="IH150" s="25"/>
      <c r="II150" s="25"/>
      <c r="IJ150" s="25"/>
      <c r="IK150" s="25"/>
      <c r="IL150" s="25"/>
      <c r="IM150" s="25"/>
      <c r="IN150" s="25"/>
    </row>
    <row r="151" spans="1:248" ht="17.399999999999999">
      <c r="A151" s="29"/>
      <c r="B151" s="29"/>
      <c r="C151" s="29"/>
      <c r="D151" s="29"/>
      <c r="E151" s="29"/>
      <c r="F151" s="29"/>
      <c r="G151" s="30"/>
      <c r="H151" s="31"/>
      <c r="I151" s="30"/>
      <c r="J151" s="29"/>
      <c r="K151" s="31"/>
      <c r="L151" s="32"/>
      <c r="M151" s="32"/>
      <c r="N151" s="77"/>
      <c r="O151" s="33"/>
      <c r="P151" s="34"/>
      <c r="Q151" s="35"/>
      <c r="R151" s="31"/>
      <c r="S151" s="32"/>
      <c r="T151" s="31"/>
      <c r="U151" s="31"/>
      <c r="V151" s="96"/>
      <c r="W151" s="96"/>
      <c r="X151" s="31"/>
      <c r="Y151" s="25"/>
      <c r="Z151" s="1" t="str">
        <f t="shared" si="48"/>
        <v/>
      </c>
      <c r="AA151" s="1" t="str">
        <f t="shared" si="49"/>
        <v/>
      </c>
      <c r="AB151" s="1" t="str">
        <f t="shared" si="50"/>
        <v/>
      </c>
      <c r="AC151" s="1" t="str">
        <f t="shared" si="51"/>
        <v/>
      </c>
      <c r="AD151" s="1" t="str">
        <f t="shared" si="52"/>
        <v/>
      </c>
      <c r="AE151" s="1" t="str">
        <f t="shared" si="53"/>
        <v/>
      </c>
      <c r="AF151" s="1" t="str">
        <f t="shared" si="54"/>
        <v/>
      </c>
      <c r="AG151" s="1" t="str">
        <f t="shared" si="55"/>
        <v/>
      </c>
      <c r="AH151" s="1" t="str">
        <f t="shared" si="56"/>
        <v/>
      </c>
      <c r="AI151" s="1" t="str">
        <f t="shared" si="57"/>
        <v/>
      </c>
      <c r="AJ151" s="1" t="str">
        <f t="shared" si="58"/>
        <v/>
      </c>
      <c r="AK151" s="1" t="str">
        <f t="shared" si="59"/>
        <v/>
      </c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25"/>
      <c r="EZ151" s="25"/>
      <c r="FA151" s="25"/>
      <c r="FB151" s="25"/>
      <c r="FC151" s="25"/>
      <c r="FD151" s="25"/>
      <c r="FE151" s="25"/>
      <c r="FF151" s="25"/>
      <c r="FG151" s="25"/>
      <c r="FH151" s="25"/>
      <c r="FI151" s="25"/>
      <c r="FJ151" s="25"/>
      <c r="FK151" s="25"/>
      <c r="FL151" s="25"/>
      <c r="FM151" s="25"/>
      <c r="FN151" s="25"/>
      <c r="FO151" s="25"/>
      <c r="FP151" s="25"/>
      <c r="FQ151" s="25"/>
      <c r="FR151" s="25"/>
      <c r="FS151" s="25"/>
      <c r="FT151" s="25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  <c r="GJ151" s="25"/>
      <c r="GK151" s="25"/>
      <c r="GL151" s="25"/>
      <c r="GM151" s="25"/>
      <c r="GN151" s="25"/>
      <c r="GO151" s="25"/>
      <c r="GP151" s="25"/>
      <c r="GQ151" s="25"/>
      <c r="GR151" s="25"/>
      <c r="GS151" s="25"/>
      <c r="GT151" s="25"/>
      <c r="GU151" s="25"/>
      <c r="GV151" s="25"/>
      <c r="GW151" s="25"/>
      <c r="GX151" s="25"/>
      <c r="GY151" s="25"/>
      <c r="GZ151" s="25"/>
      <c r="HA151" s="25"/>
      <c r="HB151" s="25"/>
      <c r="HC151" s="25"/>
      <c r="HD151" s="25"/>
      <c r="HE151" s="25"/>
      <c r="HF151" s="25"/>
      <c r="HG151" s="25"/>
      <c r="HH151" s="25"/>
      <c r="HI151" s="25"/>
      <c r="HJ151" s="25"/>
      <c r="HK151" s="25"/>
      <c r="HL151" s="25"/>
      <c r="HM151" s="25"/>
      <c r="HN151" s="25"/>
      <c r="HO151" s="25"/>
      <c r="HP151" s="25"/>
      <c r="HQ151" s="25"/>
      <c r="HR151" s="25"/>
      <c r="HS151" s="25"/>
      <c r="HT151" s="25"/>
      <c r="HU151" s="25"/>
      <c r="HV151" s="25"/>
      <c r="HW151" s="25"/>
      <c r="HX151" s="25"/>
      <c r="HY151" s="25"/>
      <c r="HZ151" s="25"/>
      <c r="IA151" s="25"/>
      <c r="IB151" s="25"/>
      <c r="IC151" s="25"/>
      <c r="ID151" s="25"/>
      <c r="IE151" s="25"/>
      <c r="IF151" s="25"/>
      <c r="IG151" s="25"/>
      <c r="IH151" s="25"/>
      <c r="II151" s="25"/>
      <c r="IJ151" s="25"/>
      <c r="IK151" s="25"/>
      <c r="IL151" s="25"/>
      <c r="IM151" s="25"/>
      <c r="IN151" s="25"/>
    </row>
    <row r="152" spans="1:248" ht="17.399999999999999">
      <c r="A152" s="29"/>
      <c r="B152" s="29"/>
      <c r="C152" s="29"/>
      <c r="D152" s="29"/>
      <c r="E152" s="29"/>
      <c r="F152" s="29"/>
      <c r="G152" s="30"/>
      <c r="H152" s="31"/>
      <c r="I152" s="30"/>
      <c r="J152" s="29"/>
      <c r="K152" s="31"/>
      <c r="L152" s="32"/>
      <c r="M152" s="32"/>
      <c r="N152" s="77"/>
      <c r="O152" s="33"/>
      <c r="P152" s="34"/>
      <c r="Q152" s="35"/>
      <c r="R152" s="31"/>
      <c r="S152" s="32"/>
      <c r="T152" s="31"/>
      <c r="U152" s="31"/>
      <c r="V152" s="96"/>
      <c r="W152" s="96"/>
      <c r="X152" s="31"/>
      <c r="Y152" s="25"/>
      <c r="Z152" s="1" t="str">
        <f t="shared" si="48"/>
        <v/>
      </c>
      <c r="AA152" s="1" t="str">
        <f t="shared" si="49"/>
        <v/>
      </c>
      <c r="AB152" s="1" t="str">
        <f t="shared" si="50"/>
        <v/>
      </c>
      <c r="AC152" s="1" t="str">
        <f t="shared" si="51"/>
        <v/>
      </c>
      <c r="AD152" s="1" t="str">
        <f t="shared" si="52"/>
        <v/>
      </c>
      <c r="AE152" s="1" t="str">
        <f t="shared" si="53"/>
        <v/>
      </c>
      <c r="AF152" s="1" t="str">
        <f t="shared" si="54"/>
        <v/>
      </c>
      <c r="AG152" s="1" t="str">
        <f t="shared" si="55"/>
        <v/>
      </c>
      <c r="AH152" s="1" t="str">
        <f t="shared" si="56"/>
        <v/>
      </c>
      <c r="AI152" s="1" t="str">
        <f t="shared" si="57"/>
        <v/>
      </c>
      <c r="AJ152" s="1" t="str">
        <f t="shared" si="58"/>
        <v/>
      </c>
      <c r="AK152" s="1" t="str">
        <f t="shared" si="59"/>
        <v/>
      </c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  <c r="EN152" s="25"/>
      <c r="EO152" s="25"/>
      <c r="EP152" s="25"/>
      <c r="EQ152" s="25"/>
      <c r="ER152" s="25"/>
      <c r="ES152" s="25"/>
      <c r="ET152" s="25"/>
      <c r="EU152" s="25"/>
      <c r="EV152" s="25"/>
      <c r="EW152" s="25"/>
      <c r="EX152" s="25"/>
      <c r="EY152" s="25"/>
      <c r="EZ152" s="25"/>
      <c r="FA152" s="25"/>
      <c r="FB152" s="25"/>
      <c r="FC152" s="25"/>
      <c r="FD152" s="25"/>
      <c r="FE152" s="25"/>
      <c r="FF152" s="25"/>
      <c r="FG152" s="25"/>
      <c r="FH152" s="25"/>
      <c r="FI152" s="25"/>
      <c r="FJ152" s="25"/>
      <c r="FK152" s="25"/>
      <c r="FL152" s="25"/>
      <c r="FM152" s="25"/>
      <c r="FN152" s="25"/>
      <c r="FO152" s="25"/>
      <c r="FP152" s="25"/>
      <c r="FQ152" s="25"/>
      <c r="FR152" s="25"/>
      <c r="FS152" s="25"/>
      <c r="FT152" s="25"/>
      <c r="FU152" s="25"/>
      <c r="FV152" s="25"/>
      <c r="FW152" s="25"/>
      <c r="FX152" s="25"/>
      <c r="FY152" s="25"/>
      <c r="FZ152" s="25"/>
      <c r="GA152" s="25"/>
      <c r="GB152" s="25"/>
      <c r="GC152" s="25"/>
      <c r="GD152" s="25"/>
      <c r="GE152" s="25"/>
      <c r="GF152" s="25"/>
      <c r="GG152" s="25"/>
      <c r="GH152" s="25"/>
      <c r="GI152" s="25"/>
      <c r="GJ152" s="25"/>
      <c r="GK152" s="25"/>
      <c r="GL152" s="25"/>
      <c r="GM152" s="25"/>
      <c r="GN152" s="25"/>
      <c r="GO152" s="25"/>
      <c r="GP152" s="25"/>
      <c r="GQ152" s="25"/>
      <c r="GR152" s="25"/>
      <c r="GS152" s="25"/>
      <c r="GT152" s="25"/>
      <c r="GU152" s="25"/>
      <c r="GV152" s="25"/>
      <c r="GW152" s="25"/>
      <c r="GX152" s="25"/>
      <c r="GY152" s="25"/>
      <c r="GZ152" s="25"/>
      <c r="HA152" s="25"/>
      <c r="HB152" s="25"/>
      <c r="HC152" s="25"/>
      <c r="HD152" s="25"/>
      <c r="HE152" s="25"/>
      <c r="HF152" s="25"/>
      <c r="HG152" s="25"/>
      <c r="HH152" s="25"/>
      <c r="HI152" s="25"/>
      <c r="HJ152" s="25"/>
      <c r="HK152" s="25"/>
      <c r="HL152" s="25"/>
      <c r="HM152" s="25"/>
      <c r="HN152" s="25"/>
      <c r="HO152" s="25"/>
      <c r="HP152" s="25"/>
      <c r="HQ152" s="25"/>
      <c r="HR152" s="25"/>
      <c r="HS152" s="25"/>
      <c r="HT152" s="25"/>
      <c r="HU152" s="25"/>
      <c r="HV152" s="25"/>
      <c r="HW152" s="25"/>
      <c r="HX152" s="25"/>
      <c r="HY152" s="25"/>
      <c r="HZ152" s="25"/>
      <c r="IA152" s="25"/>
      <c r="IB152" s="25"/>
      <c r="IC152" s="25"/>
      <c r="ID152" s="25"/>
      <c r="IE152" s="25"/>
      <c r="IF152" s="25"/>
      <c r="IG152" s="25"/>
      <c r="IH152" s="25"/>
      <c r="II152" s="25"/>
      <c r="IJ152" s="25"/>
      <c r="IK152" s="25"/>
      <c r="IL152" s="25"/>
      <c r="IM152" s="25"/>
      <c r="IN152" s="25"/>
    </row>
    <row r="153" spans="1:248" ht="17.399999999999999">
      <c r="A153" s="29"/>
      <c r="B153" s="29"/>
      <c r="C153" s="29"/>
      <c r="D153" s="29"/>
      <c r="E153" s="29"/>
      <c r="F153" s="29"/>
      <c r="G153" s="30"/>
      <c r="H153" s="31"/>
      <c r="I153" s="30"/>
      <c r="J153" s="29"/>
      <c r="K153" s="31"/>
      <c r="L153" s="30"/>
      <c r="M153" s="32"/>
      <c r="N153" s="77"/>
      <c r="O153" s="33"/>
      <c r="P153" s="34"/>
      <c r="Q153" s="35"/>
      <c r="R153" s="31"/>
      <c r="S153" s="32"/>
      <c r="T153" s="31"/>
      <c r="U153" s="31"/>
      <c r="V153" s="96"/>
      <c r="W153" s="96"/>
      <c r="X153" s="31"/>
      <c r="Y153" s="25"/>
      <c r="Z153" s="1" t="str">
        <f t="shared" si="48"/>
        <v/>
      </c>
      <c r="AA153" s="1" t="str">
        <f t="shared" si="49"/>
        <v/>
      </c>
      <c r="AB153" s="1" t="str">
        <f t="shared" si="50"/>
        <v/>
      </c>
      <c r="AC153" s="1" t="str">
        <f t="shared" si="51"/>
        <v/>
      </c>
      <c r="AD153" s="1" t="str">
        <f t="shared" si="52"/>
        <v/>
      </c>
      <c r="AE153" s="1" t="str">
        <f t="shared" si="53"/>
        <v/>
      </c>
      <c r="AF153" s="1" t="str">
        <f t="shared" si="54"/>
        <v/>
      </c>
      <c r="AG153" s="1" t="str">
        <f t="shared" si="55"/>
        <v/>
      </c>
      <c r="AH153" s="1" t="str">
        <f t="shared" si="56"/>
        <v/>
      </c>
      <c r="AI153" s="1" t="str">
        <f t="shared" si="57"/>
        <v/>
      </c>
      <c r="AJ153" s="1" t="str">
        <f t="shared" si="58"/>
        <v/>
      </c>
      <c r="AK153" s="1" t="str">
        <f t="shared" si="59"/>
        <v/>
      </c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25"/>
      <c r="EU153" s="25"/>
      <c r="EV153" s="25"/>
      <c r="EW153" s="25"/>
      <c r="EX153" s="25"/>
      <c r="EY153" s="25"/>
      <c r="EZ153" s="25"/>
      <c r="FA153" s="25"/>
      <c r="FB153" s="25"/>
      <c r="FC153" s="25"/>
      <c r="FD153" s="25"/>
      <c r="FE153" s="25"/>
      <c r="FF153" s="25"/>
      <c r="FG153" s="25"/>
      <c r="FH153" s="25"/>
      <c r="FI153" s="25"/>
      <c r="FJ153" s="25"/>
      <c r="FK153" s="25"/>
      <c r="FL153" s="25"/>
      <c r="FM153" s="25"/>
      <c r="FN153" s="25"/>
      <c r="FO153" s="25"/>
      <c r="FP153" s="25"/>
      <c r="FQ153" s="25"/>
      <c r="FR153" s="25"/>
      <c r="FS153" s="25"/>
      <c r="FT153" s="25"/>
      <c r="FU153" s="25"/>
      <c r="FV153" s="25"/>
      <c r="FW153" s="25"/>
      <c r="FX153" s="25"/>
      <c r="FY153" s="25"/>
      <c r="FZ153" s="25"/>
      <c r="GA153" s="25"/>
      <c r="GB153" s="25"/>
      <c r="GC153" s="25"/>
      <c r="GD153" s="25"/>
      <c r="GE153" s="25"/>
      <c r="GF153" s="25"/>
      <c r="GG153" s="25"/>
      <c r="GH153" s="25"/>
      <c r="GI153" s="25"/>
      <c r="GJ153" s="25"/>
      <c r="GK153" s="25"/>
      <c r="GL153" s="25"/>
      <c r="GM153" s="25"/>
      <c r="GN153" s="25"/>
      <c r="GO153" s="25"/>
      <c r="GP153" s="25"/>
      <c r="GQ153" s="25"/>
      <c r="GR153" s="25"/>
      <c r="GS153" s="25"/>
      <c r="GT153" s="25"/>
      <c r="GU153" s="25"/>
      <c r="GV153" s="25"/>
      <c r="GW153" s="25"/>
      <c r="GX153" s="25"/>
      <c r="GY153" s="25"/>
      <c r="GZ153" s="25"/>
      <c r="HA153" s="25"/>
      <c r="HB153" s="25"/>
      <c r="HC153" s="25"/>
      <c r="HD153" s="25"/>
      <c r="HE153" s="25"/>
      <c r="HF153" s="25"/>
      <c r="HG153" s="25"/>
      <c r="HH153" s="25"/>
      <c r="HI153" s="25"/>
      <c r="HJ153" s="25"/>
      <c r="HK153" s="25"/>
      <c r="HL153" s="25"/>
      <c r="HM153" s="25"/>
      <c r="HN153" s="25"/>
      <c r="HO153" s="25"/>
      <c r="HP153" s="25"/>
      <c r="HQ153" s="25"/>
      <c r="HR153" s="25"/>
      <c r="HS153" s="25"/>
      <c r="HT153" s="25"/>
      <c r="HU153" s="25"/>
      <c r="HV153" s="25"/>
      <c r="HW153" s="25"/>
      <c r="HX153" s="25"/>
      <c r="HY153" s="25"/>
      <c r="HZ153" s="25"/>
      <c r="IA153" s="25"/>
      <c r="IB153" s="25"/>
      <c r="IC153" s="25"/>
      <c r="ID153" s="25"/>
      <c r="IE153" s="25"/>
      <c r="IF153" s="25"/>
      <c r="IG153" s="25"/>
      <c r="IH153" s="25"/>
      <c r="II153" s="25"/>
      <c r="IJ153" s="25"/>
      <c r="IK153" s="25"/>
      <c r="IL153" s="25"/>
      <c r="IM153" s="25"/>
      <c r="IN153" s="25"/>
    </row>
    <row r="154" spans="1:248" ht="17.399999999999999">
      <c r="A154" s="29"/>
      <c r="B154" s="29"/>
      <c r="C154" s="29"/>
      <c r="D154" s="29"/>
      <c r="E154" s="29"/>
      <c r="F154" s="29"/>
      <c r="G154" s="30"/>
      <c r="H154" s="31"/>
      <c r="I154" s="30"/>
      <c r="J154" s="29"/>
      <c r="K154" s="31"/>
      <c r="L154" s="32"/>
      <c r="M154" s="32"/>
      <c r="N154" s="77"/>
      <c r="O154" s="33"/>
      <c r="P154" s="34"/>
      <c r="Q154" s="35"/>
      <c r="R154" s="31"/>
      <c r="S154" s="32"/>
      <c r="T154" s="31"/>
      <c r="U154" s="31"/>
      <c r="V154" s="96"/>
      <c r="W154" s="96"/>
      <c r="X154" s="31"/>
      <c r="Y154" s="25"/>
      <c r="Z154" s="1" t="str">
        <f t="shared" si="48"/>
        <v/>
      </c>
      <c r="AA154" s="1" t="str">
        <f t="shared" si="49"/>
        <v/>
      </c>
      <c r="AB154" s="1" t="str">
        <f t="shared" si="50"/>
        <v/>
      </c>
      <c r="AC154" s="1" t="str">
        <f t="shared" si="51"/>
        <v/>
      </c>
      <c r="AD154" s="1" t="str">
        <f t="shared" si="52"/>
        <v/>
      </c>
      <c r="AE154" s="1" t="str">
        <f t="shared" si="53"/>
        <v/>
      </c>
      <c r="AF154" s="1" t="str">
        <f t="shared" si="54"/>
        <v/>
      </c>
      <c r="AG154" s="1" t="str">
        <f t="shared" si="55"/>
        <v/>
      </c>
      <c r="AH154" s="1" t="str">
        <f t="shared" si="56"/>
        <v/>
      </c>
      <c r="AI154" s="1" t="str">
        <f t="shared" si="57"/>
        <v/>
      </c>
      <c r="AJ154" s="1" t="str">
        <f t="shared" si="58"/>
        <v/>
      </c>
      <c r="AK154" s="1" t="str">
        <f t="shared" si="59"/>
        <v/>
      </c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  <c r="EN154" s="25"/>
      <c r="EO154" s="25"/>
      <c r="EP154" s="25"/>
      <c r="EQ154" s="25"/>
      <c r="ER154" s="25"/>
      <c r="ES154" s="25"/>
      <c r="ET154" s="25"/>
      <c r="EU154" s="25"/>
      <c r="EV154" s="25"/>
      <c r="EW154" s="25"/>
      <c r="EX154" s="25"/>
      <c r="EY154" s="25"/>
      <c r="EZ154" s="25"/>
      <c r="FA154" s="25"/>
      <c r="FB154" s="25"/>
      <c r="FC154" s="25"/>
      <c r="FD154" s="25"/>
      <c r="FE154" s="25"/>
      <c r="FF154" s="25"/>
      <c r="FG154" s="25"/>
      <c r="FH154" s="25"/>
      <c r="FI154" s="25"/>
      <c r="FJ154" s="25"/>
      <c r="FK154" s="25"/>
      <c r="FL154" s="25"/>
      <c r="FM154" s="25"/>
      <c r="FN154" s="25"/>
      <c r="FO154" s="25"/>
      <c r="FP154" s="25"/>
      <c r="FQ154" s="25"/>
      <c r="FR154" s="25"/>
      <c r="FS154" s="25"/>
      <c r="FT154" s="25"/>
      <c r="FU154" s="25"/>
      <c r="FV154" s="25"/>
      <c r="FW154" s="25"/>
      <c r="FX154" s="25"/>
      <c r="FY154" s="25"/>
      <c r="FZ154" s="25"/>
      <c r="GA154" s="25"/>
      <c r="GB154" s="25"/>
      <c r="GC154" s="25"/>
      <c r="GD154" s="25"/>
      <c r="GE154" s="25"/>
      <c r="GF154" s="25"/>
      <c r="GG154" s="25"/>
      <c r="GH154" s="25"/>
      <c r="GI154" s="25"/>
      <c r="GJ154" s="25"/>
      <c r="GK154" s="25"/>
      <c r="GL154" s="25"/>
      <c r="GM154" s="25"/>
      <c r="GN154" s="25"/>
      <c r="GO154" s="25"/>
      <c r="GP154" s="25"/>
      <c r="GQ154" s="25"/>
      <c r="GR154" s="25"/>
      <c r="GS154" s="25"/>
      <c r="GT154" s="25"/>
      <c r="GU154" s="25"/>
      <c r="GV154" s="25"/>
      <c r="GW154" s="25"/>
      <c r="GX154" s="25"/>
      <c r="GY154" s="25"/>
      <c r="GZ154" s="25"/>
      <c r="HA154" s="25"/>
      <c r="HB154" s="25"/>
      <c r="HC154" s="25"/>
      <c r="HD154" s="25"/>
      <c r="HE154" s="25"/>
      <c r="HF154" s="25"/>
      <c r="HG154" s="25"/>
      <c r="HH154" s="25"/>
      <c r="HI154" s="25"/>
      <c r="HJ154" s="25"/>
      <c r="HK154" s="25"/>
      <c r="HL154" s="25"/>
      <c r="HM154" s="25"/>
      <c r="HN154" s="25"/>
      <c r="HO154" s="25"/>
      <c r="HP154" s="25"/>
      <c r="HQ154" s="25"/>
      <c r="HR154" s="25"/>
      <c r="HS154" s="25"/>
      <c r="HT154" s="25"/>
      <c r="HU154" s="25"/>
      <c r="HV154" s="25"/>
      <c r="HW154" s="25"/>
      <c r="HX154" s="25"/>
      <c r="HY154" s="25"/>
      <c r="HZ154" s="25"/>
      <c r="IA154" s="25"/>
      <c r="IB154" s="25"/>
      <c r="IC154" s="25"/>
      <c r="ID154" s="25"/>
      <c r="IE154" s="25"/>
      <c r="IF154" s="25"/>
      <c r="IG154" s="25"/>
      <c r="IH154" s="25"/>
      <c r="II154" s="25"/>
      <c r="IJ154" s="25"/>
      <c r="IK154" s="25"/>
      <c r="IL154" s="25"/>
      <c r="IM154" s="25"/>
      <c r="IN154" s="25"/>
    </row>
    <row r="155" spans="1:248" ht="17.399999999999999">
      <c r="A155" s="29"/>
      <c r="B155" s="29"/>
      <c r="C155" s="29"/>
      <c r="D155" s="29"/>
      <c r="E155" s="29"/>
      <c r="F155" s="29"/>
      <c r="G155" s="30"/>
      <c r="H155" s="31"/>
      <c r="I155" s="30"/>
      <c r="J155" s="1"/>
      <c r="K155" s="31"/>
      <c r="L155" s="30"/>
      <c r="M155" s="32"/>
      <c r="N155" s="77"/>
      <c r="O155" s="33"/>
      <c r="P155" s="34"/>
      <c r="Q155" s="35"/>
      <c r="R155" s="31"/>
      <c r="S155" s="32"/>
      <c r="T155" s="31"/>
      <c r="U155" s="31"/>
      <c r="V155" s="96"/>
      <c r="W155" s="96"/>
      <c r="X155" s="31"/>
      <c r="Y155" s="25"/>
      <c r="Z155" s="1" t="str">
        <f t="shared" si="48"/>
        <v/>
      </c>
      <c r="AA155" s="1" t="str">
        <f t="shared" si="49"/>
        <v/>
      </c>
      <c r="AB155" s="1" t="str">
        <f t="shared" si="50"/>
        <v/>
      </c>
      <c r="AC155" s="1" t="str">
        <f t="shared" si="51"/>
        <v/>
      </c>
      <c r="AD155" s="1" t="str">
        <f t="shared" si="52"/>
        <v/>
      </c>
      <c r="AE155" s="1" t="str">
        <f t="shared" si="53"/>
        <v/>
      </c>
      <c r="AF155" s="1" t="str">
        <f t="shared" si="54"/>
        <v/>
      </c>
      <c r="AG155" s="1" t="str">
        <f t="shared" si="55"/>
        <v/>
      </c>
      <c r="AH155" s="1" t="str">
        <f t="shared" si="56"/>
        <v/>
      </c>
      <c r="AI155" s="1" t="str">
        <f t="shared" si="57"/>
        <v/>
      </c>
      <c r="AJ155" s="1" t="str">
        <f t="shared" si="58"/>
        <v/>
      </c>
      <c r="AK155" s="1" t="str">
        <f t="shared" si="59"/>
        <v/>
      </c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  <c r="EN155" s="25"/>
      <c r="EO155" s="25"/>
      <c r="EP155" s="25"/>
      <c r="EQ155" s="25"/>
      <c r="ER155" s="25"/>
      <c r="ES155" s="25"/>
      <c r="ET155" s="25"/>
      <c r="EU155" s="25"/>
      <c r="EV155" s="25"/>
      <c r="EW155" s="25"/>
      <c r="EX155" s="25"/>
      <c r="EY155" s="25"/>
      <c r="EZ155" s="25"/>
      <c r="FA155" s="25"/>
      <c r="FB155" s="25"/>
      <c r="FC155" s="25"/>
      <c r="FD155" s="25"/>
      <c r="FE155" s="25"/>
      <c r="FF155" s="25"/>
      <c r="FG155" s="25"/>
      <c r="FH155" s="25"/>
      <c r="FI155" s="25"/>
      <c r="FJ155" s="25"/>
      <c r="FK155" s="25"/>
      <c r="FL155" s="25"/>
      <c r="FM155" s="25"/>
      <c r="FN155" s="25"/>
      <c r="FO155" s="25"/>
      <c r="FP155" s="25"/>
      <c r="FQ155" s="25"/>
      <c r="FR155" s="25"/>
      <c r="FS155" s="25"/>
      <c r="FT155" s="25"/>
      <c r="FU155" s="25"/>
      <c r="FV155" s="25"/>
      <c r="FW155" s="25"/>
      <c r="FX155" s="25"/>
      <c r="FY155" s="25"/>
      <c r="FZ155" s="25"/>
      <c r="GA155" s="25"/>
      <c r="GB155" s="25"/>
      <c r="GC155" s="25"/>
      <c r="GD155" s="25"/>
      <c r="GE155" s="25"/>
      <c r="GF155" s="25"/>
      <c r="GG155" s="25"/>
      <c r="GH155" s="25"/>
      <c r="GI155" s="25"/>
      <c r="GJ155" s="25"/>
      <c r="GK155" s="25"/>
      <c r="GL155" s="25"/>
      <c r="GM155" s="25"/>
      <c r="GN155" s="25"/>
      <c r="GO155" s="25"/>
      <c r="GP155" s="25"/>
      <c r="GQ155" s="25"/>
      <c r="GR155" s="25"/>
      <c r="GS155" s="25"/>
      <c r="GT155" s="25"/>
      <c r="GU155" s="25"/>
      <c r="GV155" s="25"/>
      <c r="GW155" s="25"/>
      <c r="GX155" s="25"/>
      <c r="GY155" s="25"/>
      <c r="GZ155" s="25"/>
      <c r="HA155" s="25"/>
      <c r="HB155" s="25"/>
      <c r="HC155" s="25"/>
      <c r="HD155" s="25"/>
      <c r="HE155" s="25"/>
      <c r="HF155" s="25"/>
      <c r="HG155" s="25"/>
      <c r="HH155" s="25"/>
      <c r="HI155" s="25"/>
      <c r="HJ155" s="25"/>
      <c r="HK155" s="25"/>
      <c r="HL155" s="25"/>
      <c r="HM155" s="25"/>
      <c r="HN155" s="25"/>
      <c r="HO155" s="25"/>
      <c r="HP155" s="25"/>
      <c r="HQ155" s="25"/>
      <c r="HR155" s="25"/>
      <c r="HS155" s="25"/>
      <c r="HT155" s="25"/>
      <c r="HU155" s="25"/>
      <c r="HV155" s="25"/>
      <c r="HW155" s="25"/>
      <c r="HX155" s="25"/>
      <c r="HY155" s="25"/>
      <c r="HZ155" s="25"/>
      <c r="IA155" s="25"/>
      <c r="IB155" s="25"/>
      <c r="IC155" s="25"/>
      <c r="ID155" s="25"/>
      <c r="IE155" s="25"/>
      <c r="IF155" s="25"/>
      <c r="IG155" s="25"/>
      <c r="IH155" s="25"/>
      <c r="II155" s="25"/>
      <c r="IJ155" s="25"/>
      <c r="IK155" s="25"/>
      <c r="IL155" s="25"/>
      <c r="IM155" s="25"/>
      <c r="IN155" s="25"/>
    </row>
    <row r="156" spans="1:248" ht="17.399999999999999">
      <c r="A156" s="29"/>
      <c r="B156" s="29"/>
      <c r="C156" s="29"/>
      <c r="D156" s="29"/>
      <c r="E156" s="29"/>
      <c r="F156" s="29"/>
      <c r="G156" s="30"/>
      <c r="H156" s="31"/>
      <c r="I156" s="30"/>
      <c r="J156" s="29"/>
      <c r="K156" s="31"/>
      <c r="L156" s="32"/>
      <c r="M156" s="32"/>
      <c r="N156" s="77"/>
      <c r="O156" s="33"/>
      <c r="P156" s="34"/>
      <c r="Q156" s="35"/>
      <c r="R156" s="31"/>
      <c r="S156" s="32"/>
      <c r="T156" s="31"/>
      <c r="U156" s="31"/>
      <c r="V156" s="96"/>
      <c r="W156" s="96"/>
      <c r="X156" s="31"/>
      <c r="Y156" s="25"/>
      <c r="Z156" s="1" t="str">
        <f t="shared" si="48"/>
        <v/>
      </c>
      <c r="AA156" s="1" t="str">
        <f t="shared" si="49"/>
        <v/>
      </c>
      <c r="AB156" s="1" t="str">
        <f t="shared" si="50"/>
        <v/>
      </c>
      <c r="AC156" s="1" t="str">
        <f t="shared" si="51"/>
        <v/>
      </c>
      <c r="AD156" s="1" t="str">
        <f t="shared" si="52"/>
        <v/>
      </c>
      <c r="AE156" s="1" t="str">
        <f t="shared" si="53"/>
        <v/>
      </c>
      <c r="AF156" s="1" t="str">
        <f t="shared" si="54"/>
        <v/>
      </c>
      <c r="AG156" s="1" t="str">
        <f t="shared" si="55"/>
        <v/>
      </c>
      <c r="AH156" s="1" t="str">
        <f t="shared" si="56"/>
        <v/>
      </c>
      <c r="AI156" s="1" t="str">
        <f t="shared" si="57"/>
        <v/>
      </c>
      <c r="AJ156" s="1" t="str">
        <f t="shared" si="58"/>
        <v/>
      </c>
      <c r="AK156" s="1" t="str">
        <f t="shared" si="59"/>
        <v/>
      </c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  <c r="EN156" s="25"/>
      <c r="EO156" s="25"/>
      <c r="EP156" s="25"/>
      <c r="EQ156" s="25"/>
      <c r="ER156" s="25"/>
      <c r="ES156" s="25"/>
      <c r="ET156" s="25"/>
      <c r="EU156" s="25"/>
      <c r="EV156" s="25"/>
      <c r="EW156" s="25"/>
      <c r="EX156" s="25"/>
      <c r="EY156" s="25"/>
      <c r="EZ156" s="25"/>
      <c r="FA156" s="25"/>
      <c r="FB156" s="25"/>
      <c r="FC156" s="25"/>
      <c r="FD156" s="25"/>
      <c r="FE156" s="25"/>
      <c r="FF156" s="25"/>
      <c r="FG156" s="25"/>
      <c r="FH156" s="25"/>
      <c r="FI156" s="25"/>
      <c r="FJ156" s="25"/>
      <c r="FK156" s="25"/>
      <c r="FL156" s="25"/>
      <c r="FM156" s="25"/>
      <c r="FN156" s="25"/>
      <c r="FO156" s="25"/>
      <c r="FP156" s="25"/>
      <c r="FQ156" s="25"/>
      <c r="FR156" s="25"/>
      <c r="FS156" s="25"/>
      <c r="FT156" s="25"/>
      <c r="FU156" s="25"/>
      <c r="FV156" s="25"/>
      <c r="FW156" s="25"/>
      <c r="FX156" s="25"/>
      <c r="FY156" s="25"/>
      <c r="FZ156" s="25"/>
      <c r="GA156" s="25"/>
      <c r="GB156" s="25"/>
      <c r="GC156" s="25"/>
      <c r="GD156" s="25"/>
      <c r="GE156" s="25"/>
      <c r="GF156" s="25"/>
      <c r="GG156" s="25"/>
      <c r="GH156" s="25"/>
      <c r="GI156" s="25"/>
      <c r="GJ156" s="25"/>
      <c r="GK156" s="25"/>
      <c r="GL156" s="25"/>
      <c r="GM156" s="25"/>
      <c r="GN156" s="25"/>
      <c r="GO156" s="25"/>
      <c r="GP156" s="25"/>
      <c r="GQ156" s="25"/>
      <c r="GR156" s="25"/>
      <c r="GS156" s="25"/>
      <c r="GT156" s="25"/>
      <c r="GU156" s="25"/>
      <c r="GV156" s="25"/>
      <c r="GW156" s="25"/>
      <c r="GX156" s="25"/>
      <c r="GY156" s="25"/>
      <c r="GZ156" s="25"/>
      <c r="HA156" s="25"/>
      <c r="HB156" s="25"/>
      <c r="HC156" s="25"/>
      <c r="HD156" s="25"/>
      <c r="HE156" s="25"/>
      <c r="HF156" s="25"/>
      <c r="HG156" s="25"/>
      <c r="HH156" s="25"/>
      <c r="HI156" s="25"/>
      <c r="HJ156" s="25"/>
      <c r="HK156" s="25"/>
      <c r="HL156" s="25"/>
      <c r="HM156" s="25"/>
      <c r="HN156" s="25"/>
      <c r="HO156" s="25"/>
      <c r="HP156" s="25"/>
      <c r="HQ156" s="25"/>
      <c r="HR156" s="25"/>
      <c r="HS156" s="25"/>
      <c r="HT156" s="25"/>
      <c r="HU156" s="25"/>
      <c r="HV156" s="25"/>
      <c r="HW156" s="25"/>
      <c r="HX156" s="25"/>
      <c r="HY156" s="25"/>
      <c r="HZ156" s="25"/>
      <c r="IA156" s="25"/>
      <c r="IB156" s="25"/>
      <c r="IC156" s="25"/>
      <c r="ID156" s="25"/>
      <c r="IE156" s="25"/>
      <c r="IF156" s="25"/>
      <c r="IG156" s="25"/>
      <c r="IH156" s="25"/>
      <c r="II156" s="25"/>
      <c r="IJ156" s="25"/>
      <c r="IK156" s="25"/>
      <c r="IL156" s="25"/>
      <c r="IM156" s="25"/>
      <c r="IN156" s="25"/>
    </row>
    <row r="157" spans="1:248" ht="17.399999999999999">
      <c r="A157" s="29"/>
      <c r="B157" s="29"/>
      <c r="C157" s="29"/>
      <c r="D157" s="29"/>
      <c r="E157" s="29"/>
      <c r="F157" s="29"/>
      <c r="G157" s="30"/>
      <c r="H157" s="31"/>
      <c r="I157" s="30"/>
      <c r="J157" s="29"/>
      <c r="K157" s="31"/>
      <c r="L157" s="32"/>
      <c r="M157" s="32"/>
      <c r="N157" s="77"/>
      <c r="O157" s="33"/>
      <c r="P157" s="34"/>
      <c r="Q157" s="35"/>
      <c r="R157" s="31"/>
      <c r="S157" s="32"/>
      <c r="T157" s="31"/>
      <c r="U157" s="31"/>
      <c r="V157" s="96"/>
      <c r="W157" s="96"/>
      <c r="X157" s="31"/>
      <c r="Y157" s="25"/>
      <c r="Z157" s="1" t="str">
        <f t="shared" si="48"/>
        <v/>
      </c>
      <c r="AA157" s="1" t="str">
        <f t="shared" si="49"/>
        <v/>
      </c>
      <c r="AB157" s="1" t="str">
        <f t="shared" si="50"/>
        <v/>
      </c>
      <c r="AC157" s="1" t="str">
        <f t="shared" si="51"/>
        <v/>
      </c>
      <c r="AD157" s="1" t="str">
        <f t="shared" si="52"/>
        <v/>
      </c>
      <c r="AE157" s="1" t="str">
        <f t="shared" si="53"/>
        <v/>
      </c>
      <c r="AF157" s="1" t="str">
        <f t="shared" si="54"/>
        <v/>
      </c>
      <c r="AG157" s="1" t="str">
        <f t="shared" si="55"/>
        <v/>
      </c>
      <c r="AH157" s="1" t="str">
        <f t="shared" si="56"/>
        <v/>
      </c>
      <c r="AI157" s="1" t="str">
        <f t="shared" si="57"/>
        <v/>
      </c>
      <c r="AJ157" s="1" t="str">
        <f t="shared" si="58"/>
        <v/>
      </c>
      <c r="AK157" s="1" t="str">
        <f t="shared" si="59"/>
        <v/>
      </c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  <c r="EU157" s="25"/>
      <c r="EV157" s="25"/>
      <c r="EW157" s="25"/>
      <c r="EX157" s="25"/>
      <c r="EY157" s="25"/>
      <c r="EZ157" s="25"/>
      <c r="FA157" s="25"/>
      <c r="FB157" s="25"/>
      <c r="FC157" s="25"/>
      <c r="FD157" s="25"/>
      <c r="FE157" s="25"/>
      <c r="FF157" s="25"/>
      <c r="FG157" s="25"/>
      <c r="FH157" s="25"/>
      <c r="FI157" s="25"/>
      <c r="FJ157" s="25"/>
      <c r="FK157" s="25"/>
      <c r="FL157" s="25"/>
      <c r="FM157" s="25"/>
      <c r="FN157" s="25"/>
      <c r="FO157" s="25"/>
      <c r="FP157" s="25"/>
      <c r="FQ157" s="25"/>
      <c r="FR157" s="25"/>
      <c r="FS157" s="25"/>
      <c r="FT157" s="25"/>
      <c r="FU157" s="25"/>
      <c r="FV157" s="25"/>
      <c r="FW157" s="25"/>
      <c r="FX157" s="25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  <c r="GI157" s="25"/>
      <c r="GJ157" s="25"/>
      <c r="GK157" s="25"/>
      <c r="GL157" s="25"/>
      <c r="GM157" s="25"/>
      <c r="GN157" s="25"/>
      <c r="GO157" s="25"/>
      <c r="GP157" s="25"/>
      <c r="GQ157" s="25"/>
      <c r="GR157" s="25"/>
      <c r="GS157" s="25"/>
      <c r="GT157" s="25"/>
      <c r="GU157" s="25"/>
      <c r="GV157" s="25"/>
      <c r="GW157" s="25"/>
      <c r="GX157" s="25"/>
      <c r="GY157" s="25"/>
      <c r="GZ157" s="25"/>
      <c r="HA157" s="25"/>
      <c r="HB157" s="25"/>
      <c r="HC157" s="25"/>
      <c r="HD157" s="25"/>
      <c r="HE157" s="25"/>
      <c r="HF157" s="25"/>
      <c r="HG157" s="25"/>
      <c r="HH157" s="25"/>
      <c r="HI157" s="25"/>
      <c r="HJ157" s="25"/>
      <c r="HK157" s="25"/>
      <c r="HL157" s="25"/>
      <c r="HM157" s="25"/>
      <c r="HN157" s="25"/>
      <c r="HO157" s="25"/>
      <c r="HP157" s="25"/>
      <c r="HQ157" s="25"/>
      <c r="HR157" s="25"/>
      <c r="HS157" s="25"/>
      <c r="HT157" s="25"/>
      <c r="HU157" s="25"/>
      <c r="HV157" s="25"/>
      <c r="HW157" s="25"/>
      <c r="HX157" s="25"/>
      <c r="HY157" s="25"/>
      <c r="HZ157" s="25"/>
      <c r="IA157" s="25"/>
      <c r="IB157" s="25"/>
      <c r="IC157" s="25"/>
      <c r="ID157" s="25"/>
      <c r="IE157" s="25"/>
      <c r="IF157" s="25"/>
      <c r="IG157" s="25"/>
      <c r="IH157" s="25"/>
      <c r="II157" s="25"/>
      <c r="IJ157" s="25"/>
      <c r="IK157" s="25"/>
      <c r="IL157" s="25"/>
      <c r="IM157" s="25"/>
      <c r="IN157" s="25"/>
    </row>
    <row r="158" spans="1:248" ht="17.399999999999999">
      <c r="A158" s="29"/>
      <c r="B158" s="29"/>
      <c r="C158" s="29"/>
      <c r="D158" s="29"/>
      <c r="E158" s="29"/>
      <c r="F158" s="29"/>
      <c r="G158" s="30"/>
      <c r="H158" s="31"/>
      <c r="I158" s="30"/>
      <c r="J158" s="1"/>
      <c r="K158" s="31"/>
      <c r="L158" s="30"/>
      <c r="M158" s="32"/>
      <c r="N158" s="78"/>
      <c r="O158" s="33"/>
      <c r="P158" s="34"/>
      <c r="Q158" s="35"/>
      <c r="R158" s="31"/>
      <c r="S158" s="32"/>
      <c r="T158" s="31"/>
      <c r="U158" s="31"/>
      <c r="V158" s="96"/>
      <c r="W158" s="96"/>
      <c r="X158" s="31"/>
      <c r="Y158" s="25"/>
      <c r="Z158" s="1" t="str">
        <f t="shared" si="48"/>
        <v/>
      </c>
      <c r="AA158" s="1" t="str">
        <f t="shared" si="49"/>
        <v/>
      </c>
      <c r="AB158" s="1" t="str">
        <f t="shared" si="50"/>
        <v/>
      </c>
      <c r="AC158" s="1" t="str">
        <f t="shared" si="51"/>
        <v/>
      </c>
      <c r="AD158" s="1" t="str">
        <f t="shared" si="52"/>
        <v/>
      </c>
      <c r="AE158" s="1" t="str">
        <f t="shared" si="53"/>
        <v/>
      </c>
      <c r="AF158" s="1" t="str">
        <f t="shared" si="54"/>
        <v/>
      </c>
      <c r="AG158" s="1" t="str">
        <f t="shared" si="55"/>
        <v/>
      </c>
      <c r="AH158" s="1" t="str">
        <f t="shared" si="56"/>
        <v/>
      </c>
      <c r="AI158" s="1" t="str">
        <f t="shared" si="57"/>
        <v/>
      </c>
      <c r="AJ158" s="1" t="str">
        <f t="shared" si="58"/>
        <v/>
      </c>
      <c r="AK158" s="1" t="str">
        <f t="shared" si="59"/>
        <v/>
      </c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  <c r="EN158" s="25"/>
      <c r="EO158" s="25"/>
      <c r="EP158" s="25"/>
      <c r="EQ158" s="25"/>
      <c r="ER158" s="25"/>
      <c r="ES158" s="25"/>
      <c r="ET158" s="25"/>
      <c r="EU158" s="25"/>
      <c r="EV158" s="25"/>
      <c r="EW158" s="25"/>
      <c r="EX158" s="25"/>
      <c r="EY158" s="25"/>
      <c r="EZ158" s="25"/>
      <c r="FA158" s="25"/>
      <c r="FB158" s="25"/>
      <c r="FC158" s="25"/>
      <c r="FD158" s="25"/>
      <c r="FE158" s="25"/>
      <c r="FF158" s="25"/>
      <c r="FG158" s="25"/>
      <c r="FH158" s="25"/>
      <c r="FI158" s="25"/>
      <c r="FJ158" s="25"/>
      <c r="FK158" s="25"/>
      <c r="FL158" s="25"/>
      <c r="FM158" s="25"/>
      <c r="FN158" s="25"/>
      <c r="FO158" s="25"/>
      <c r="FP158" s="25"/>
      <c r="FQ158" s="25"/>
      <c r="FR158" s="25"/>
      <c r="FS158" s="25"/>
      <c r="FT158" s="25"/>
      <c r="FU158" s="25"/>
      <c r="FV158" s="25"/>
      <c r="FW158" s="25"/>
      <c r="FX158" s="25"/>
      <c r="FY158" s="25"/>
      <c r="FZ158" s="25"/>
      <c r="GA158" s="25"/>
      <c r="GB158" s="25"/>
      <c r="GC158" s="25"/>
      <c r="GD158" s="25"/>
      <c r="GE158" s="25"/>
      <c r="GF158" s="25"/>
      <c r="GG158" s="25"/>
      <c r="GH158" s="25"/>
      <c r="GI158" s="25"/>
      <c r="GJ158" s="25"/>
      <c r="GK158" s="25"/>
      <c r="GL158" s="25"/>
      <c r="GM158" s="25"/>
      <c r="GN158" s="25"/>
      <c r="GO158" s="25"/>
      <c r="GP158" s="25"/>
      <c r="GQ158" s="25"/>
      <c r="GR158" s="25"/>
      <c r="GS158" s="25"/>
      <c r="GT158" s="25"/>
      <c r="GU158" s="25"/>
      <c r="GV158" s="25"/>
      <c r="GW158" s="25"/>
      <c r="GX158" s="25"/>
      <c r="GY158" s="25"/>
      <c r="GZ158" s="25"/>
      <c r="HA158" s="25"/>
      <c r="HB158" s="25"/>
      <c r="HC158" s="25"/>
      <c r="HD158" s="25"/>
      <c r="HE158" s="25"/>
      <c r="HF158" s="25"/>
      <c r="HG158" s="25"/>
      <c r="HH158" s="25"/>
      <c r="HI158" s="25"/>
      <c r="HJ158" s="25"/>
      <c r="HK158" s="25"/>
      <c r="HL158" s="25"/>
      <c r="HM158" s="25"/>
      <c r="HN158" s="25"/>
      <c r="HO158" s="25"/>
      <c r="HP158" s="25"/>
      <c r="HQ158" s="25"/>
      <c r="HR158" s="25"/>
      <c r="HS158" s="25"/>
      <c r="HT158" s="25"/>
      <c r="HU158" s="25"/>
      <c r="HV158" s="25"/>
      <c r="HW158" s="25"/>
      <c r="HX158" s="25"/>
      <c r="HY158" s="25"/>
      <c r="HZ158" s="25"/>
      <c r="IA158" s="25"/>
      <c r="IB158" s="25"/>
      <c r="IC158" s="25"/>
      <c r="ID158" s="25"/>
      <c r="IE158" s="25"/>
      <c r="IF158" s="25"/>
      <c r="IG158" s="25"/>
      <c r="IH158" s="25"/>
      <c r="II158" s="25"/>
      <c r="IJ158" s="25"/>
      <c r="IK158" s="25"/>
      <c r="IL158" s="25"/>
      <c r="IM158" s="25"/>
      <c r="IN158" s="25"/>
    </row>
    <row r="159" spans="1:248" ht="17.399999999999999">
      <c r="A159" s="29"/>
      <c r="B159" s="29"/>
      <c r="C159" s="29"/>
      <c r="D159" s="29"/>
      <c r="E159" s="29"/>
      <c r="F159" s="29"/>
      <c r="G159" s="30"/>
      <c r="H159" s="31"/>
      <c r="I159" s="30"/>
      <c r="J159" s="29"/>
      <c r="K159" s="31"/>
      <c r="L159" s="32"/>
      <c r="M159" s="32"/>
      <c r="N159" s="77"/>
      <c r="O159" s="33"/>
      <c r="P159" s="34"/>
      <c r="Q159" s="35"/>
      <c r="R159" s="31"/>
      <c r="S159" s="32"/>
      <c r="T159" s="31"/>
      <c r="U159" s="31"/>
      <c r="V159" s="96"/>
      <c r="W159" s="96"/>
      <c r="X159" s="31"/>
      <c r="Y159" s="25"/>
      <c r="Z159" s="1" t="str">
        <f t="shared" si="48"/>
        <v/>
      </c>
      <c r="AA159" s="1" t="str">
        <f t="shared" si="49"/>
        <v/>
      </c>
      <c r="AB159" s="1" t="str">
        <f t="shared" si="50"/>
        <v/>
      </c>
      <c r="AC159" s="1" t="str">
        <f t="shared" si="51"/>
        <v/>
      </c>
      <c r="AD159" s="1" t="str">
        <f t="shared" si="52"/>
        <v/>
      </c>
      <c r="AE159" s="1" t="str">
        <f t="shared" si="53"/>
        <v/>
      </c>
      <c r="AF159" s="1" t="str">
        <f t="shared" si="54"/>
        <v/>
      </c>
      <c r="AG159" s="1" t="str">
        <f t="shared" si="55"/>
        <v/>
      </c>
      <c r="AH159" s="1" t="str">
        <f t="shared" si="56"/>
        <v/>
      </c>
      <c r="AI159" s="1" t="str">
        <f t="shared" si="57"/>
        <v/>
      </c>
      <c r="AJ159" s="1" t="str">
        <f t="shared" si="58"/>
        <v/>
      </c>
      <c r="AK159" s="1" t="str">
        <f t="shared" si="59"/>
        <v/>
      </c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  <c r="EN159" s="25"/>
      <c r="EO159" s="25"/>
      <c r="EP159" s="25"/>
      <c r="EQ159" s="25"/>
      <c r="ER159" s="25"/>
      <c r="ES159" s="25"/>
      <c r="ET159" s="25"/>
      <c r="EU159" s="25"/>
      <c r="EV159" s="25"/>
      <c r="EW159" s="25"/>
      <c r="EX159" s="25"/>
      <c r="EY159" s="25"/>
      <c r="EZ159" s="25"/>
      <c r="FA159" s="25"/>
      <c r="FB159" s="25"/>
      <c r="FC159" s="25"/>
      <c r="FD159" s="25"/>
      <c r="FE159" s="25"/>
      <c r="FF159" s="25"/>
      <c r="FG159" s="25"/>
      <c r="FH159" s="25"/>
      <c r="FI159" s="25"/>
      <c r="FJ159" s="25"/>
      <c r="FK159" s="25"/>
      <c r="FL159" s="25"/>
      <c r="FM159" s="25"/>
      <c r="FN159" s="25"/>
      <c r="FO159" s="25"/>
      <c r="FP159" s="25"/>
      <c r="FQ159" s="25"/>
      <c r="FR159" s="25"/>
      <c r="FS159" s="25"/>
      <c r="FT159" s="25"/>
      <c r="FU159" s="25"/>
      <c r="FV159" s="25"/>
      <c r="FW159" s="25"/>
      <c r="FX159" s="25"/>
      <c r="FY159" s="25"/>
      <c r="FZ159" s="25"/>
      <c r="GA159" s="25"/>
      <c r="GB159" s="25"/>
      <c r="GC159" s="25"/>
      <c r="GD159" s="25"/>
      <c r="GE159" s="25"/>
      <c r="GF159" s="25"/>
      <c r="GG159" s="25"/>
      <c r="GH159" s="25"/>
      <c r="GI159" s="25"/>
      <c r="GJ159" s="25"/>
      <c r="GK159" s="25"/>
      <c r="GL159" s="25"/>
      <c r="GM159" s="25"/>
      <c r="GN159" s="25"/>
      <c r="GO159" s="25"/>
      <c r="GP159" s="25"/>
      <c r="GQ159" s="25"/>
      <c r="GR159" s="25"/>
      <c r="GS159" s="25"/>
      <c r="GT159" s="25"/>
      <c r="GU159" s="25"/>
      <c r="GV159" s="25"/>
      <c r="GW159" s="25"/>
      <c r="GX159" s="25"/>
      <c r="GY159" s="25"/>
      <c r="GZ159" s="25"/>
      <c r="HA159" s="25"/>
      <c r="HB159" s="25"/>
      <c r="HC159" s="25"/>
      <c r="HD159" s="25"/>
      <c r="HE159" s="25"/>
      <c r="HF159" s="25"/>
      <c r="HG159" s="25"/>
      <c r="HH159" s="25"/>
      <c r="HI159" s="25"/>
      <c r="HJ159" s="25"/>
      <c r="HK159" s="25"/>
      <c r="HL159" s="25"/>
      <c r="HM159" s="25"/>
      <c r="HN159" s="25"/>
      <c r="HO159" s="25"/>
      <c r="HP159" s="25"/>
      <c r="HQ159" s="25"/>
      <c r="HR159" s="25"/>
      <c r="HS159" s="25"/>
      <c r="HT159" s="25"/>
      <c r="HU159" s="25"/>
      <c r="HV159" s="25"/>
      <c r="HW159" s="25"/>
      <c r="HX159" s="25"/>
      <c r="HY159" s="25"/>
      <c r="HZ159" s="25"/>
      <c r="IA159" s="25"/>
      <c r="IB159" s="25"/>
      <c r="IC159" s="25"/>
      <c r="ID159" s="25"/>
      <c r="IE159" s="25"/>
      <c r="IF159" s="25"/>
      <c r="IG159" s="25"/>
      <c r="IH159" s="25"/>
      <c r="II159" s="25"/>
      <c r="IJ159" s="25"/>
      <c r="IK159" s="25"/>
      <c r="IL159" s="25"/>
      <c r="IM159" s="25"/>
      <c r="IN159" s="25"/>
    </row>
    <row r="160" spans="1:248" ht="17.399999999999999">
      <c r="A160" s="29"/>
      <c r="B160" s="29"/>
      <c r="C160" s="29"/>
      <c r="D160" s="29"/>
      <c r="E160" s="29"/>
      <c r="F160" s="29"/>
      <c r="G160" s="30"/>
      <c r="H160" s="31"/>
      <c r="I160" s="30"/>
      <c r="J160" s="29"/>
      <c r="K160" s="31"/>
      <c r="L160" s="32"/>
      <c r="M160" s="32"/>
      <c r="N160" s="77"/>
      <c r="O160" s="33"/>
      <c r="P160" s="34"/>
      <c r="Q160" s="35"/>
      <c r="R160" s="31"/>
      <c r="S160" s="32"/>
      <c r="T160" s="31"/>
      <c r="U160" s="31"/>
      <c r="V160" s="96"/>
      <c r="W160" s="96"/>
      <c r="X160" s="31"/>
      <c r="Y160" s="25"/>
      <c r="Z160" s="1" t="str">
        <f t="shared" si="48"/>
        <v/>
      </c>
      <c r="AA160" s="1" t="str">
        <f t="shared" si="49"/>
        <v/>
      </c>
      <c r="AB160" s="1" t="str">
        <f t="shared" si="50"/>
        <v/>
      </c>
      <c r="AC160" s="1" t="str">
        <f t="shared" si="51"/>
        <v/>
      </c>
      <c r="AD160" s="1" t="str">
        <f t="shared" si="52"/>
        <v/>
      </c>
      <c r="AE160" s="1" t="str">
        <f t="shared" si="53"/>
        <v/>
      </c>
      <c r="AF160" s="1" t="str">
        <f t="shared" si="54"/>
        <v/>
      </c>
      <c r="AG160" s="1" t="str">
        <f t="shared" si="55"/>
        <v/>
      </c>
      <c r="AH160" s="1" t="str">
        <f t="shared" si="56"/>
        <v/>
      </c>
      <c r="AI160" s="1" t="str">
        <f t="shared" si="57"/>
        <v/>
      </c>
      <c r="AJ160" s="1" t="str">
        <f t="shared" si="58"/>
        <v/>
      </c>
      <c r="AK160" s="1" t="str">
        <f t="shared" si="59"/>
        <v/>
      </c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25"/>
      <c r="EU160" s="25"/>
      <c r="EV160" s="25"/>
      <c r="EW160" s="25"/>
      <c r="EX160" s="25"/>
      <c r="EY160" s="25"/>
      <c r="EZ160" s="25"/>
      <c r="FA160" s="25"/>
      <c r="FB160" s="25"/>
      <c r="FC160" s="25"/>
      <c r="FD160" s="25"/>
      <c r="FE160" s="25"/>
      <c r="FF160" s="25"/>
      <c r="FG160" s="25"/>
      <c r="FH160" s="25"/>
      <c r="FI160" s="25"/>
      <c r="FJ160" s="25"/>
      <c r="FK160" s="25"/>
      <c r="FL160" s="25"/>
      <c r="FM160" s="25"/>
      <c r="FN160" s="25"/>
      <c r="FO160" s="25"/>
      <c r="FP160" s="25"/>
      <c r="FQ160" s="25"/>
      <c r="FR160" s="25"/>
      <c r="FS160" s="25"/>
      <c r="FT160" s="25"/>
      <c r="FU160" s="25"/>
      <c r="FV160" s="25"/>
      <c r="FW160" s="25"/>
      <c r="FX160" s="25"/>
      <c r="FY160" s="25"/>
      <c r="FZ160" s="25"/>
      <c r="GA160" s="25"/>
      <c r="GB160" s="25"/>
      <c r="GC160" s="25"/>
      <c r="GD160" s="25"/>
      <c r="GE160" s="25"/>
      <c r="GF160" s="25"/>
      <c r="GG160" s="25"/>
      <c r="GH160" s="25"/>
      <c r="GI160" s="25"/>
      <c r="GJ160" s="25"/>
      <c r="GK160" s="25"/>
      <c r="GL160" s="25"/>
      <c r="GM160" s="25"/>
      <c r="GN160" s="25"/>
      <c r="GO160" s="25"/>
      <c r="GP160" s="25"/>
      <c r="GQ160" s="25"/>
      <c r="GR160" s="25"/>
      <c r="GS160" s="25"/>
      <c r="GT160" s="25"/>
      <c r="GU160" s="25"/>
      <c r="GV160" s="25"/>
      <c r="GW160" s="25"/>
      <c r="GX160" s="25"/>
      <c r="GY160" s="25"/>
      <c r="GZ160" s="25"/>
      <c r="HA160" s="25"/>
      <c r="HB160" s="25"/>
      <c r="HC160" s="25"/>
      <c r="HD160" s="25"/>
      <c r="HE160" s="25"/>
      <c r="HF160" s="25"/>
      <c r="HG160" s="25"/>
      <c r="HH160" s="25"/>
      <c r="HI160" s="25"/>
      <c r="HJ160" s="25"/>
      <c r="HK160" s="25"/>
      <c r="HL160" s="25"/>
      <c r="HM160" s="25"/>
      <c r="HN160" s="25"/>
      <c r="HO160" s="25"/>
      <c r="HP160" s="25"/>
      <c r="HQ160" s="25"/>
      <c r="HR160" s="25"/>
      <c r="HS160" s="25"/>
      <c r="HT160" s="25"/>
      <c r="HU160" s="25"/>
      <c r="HV160" s="25"/>
      <c r="HW160" s="25"/>
      <c r="HX160" s="25"/>
      <c r="HY160" s="25"/>
      <c r="HZ160" s="25"/>
      <c r="IA160" s="25"/>
      <c r="IB160" s="25"/>
      <c r="IC160" s="25"/>
      <c r="ID160" s="25"/>
      <c r="IE160" s="25"/>
      <c r="IF160" s="25"/>
      <c r="IG160" s="25"/>
      <c r="IH160" s="25"/>
      <c r="II160" s="25"/>
      <c r="IJ160" s="25"/>
      <c r="IK160" s="25"/>
      <c r="IL160" s="25"/>
      <c r="IM160" s="25"/>
      <c r="IN160" s="25"/>
    </row>
    <row r="161" spans="1:248" ht="17.399999999999999">
      <c r="A161" s="29"/>
      <c r="B161" s="29"/>
      <c r="C161" s="29"/>
      <c r="D161" s="29"/>
      <c r="E161" s="29"/>
      <c r="F161" s="29"/>
      <c r="G161" s="30"/>
      <c r="H161" s="31"/>
      <c r="I161" s="30"/>
      <c r="J161" s="29"/>
      <c r="K161" s="31"/>
      <c r="L161" s="32"/>
      <c r="M161" s="32"/>
      <c r="N161" s="77"/>
      <c r="O161" s="33"/>
      <c r="P161" s="34"/>
      <c r="Q161" s="35"/>
      <c r="R161" s="31"/>
      <c r="S161" s="32"/>
      <c r="T161" s="31"/>
      <c r="U161" s="31"/>
      <c r="V161" s="96"/>
      <c r="W161" s="96"/>
      <c r="X161" s="31"/>
      <c r="Y161" s="25"/>
      <c r="Z161" s="1" t="str">
        <f t="shared" si="48"/>
        <v/>
      </c>
      <c r="AA161" s="1" t="str">
        <f t="shared" si="49"/>
        <v/>
      </c>
      <c r="AB161" s="1" t="str">
        <f t="shared" si="50"/>
        <v/>
      </c>
      <c r="AC161" s="1" t="str">
        <f t="shared" si="51"/>
        <v/>
      </c>
      <c r="AD161" s="1" t="str">
        <f t="shared" si="52"/>
        <v/>
      </c>
      <c r="AE161" s="1" t="str">
        <f t="shared" si="53"/>
        <v/>
      </c>
      <c r="AF161" s="1" t="str">
        <f t="shared" si="54"/>
        <v/>
      </c>
      <c r="AG161" s="1" t="str">
        <f t="shared" si="55"/>
        <v/>
      </c>
      <c r="AH161" s="1" t="str">
        <f t="shared" si="56"/>
        <v/>
      </c>
      <c r="AI161" s="1" t="str">
        <f t="shared" si="57"/>
        <v/>
      </c>
      <c r="AJ161" s="1" t="str">
        <f t="shared" si="58"/>
        <v/>
      </c>
      <c r="AK161" s="1" t="str">
        <f t="shared" si="59"/>
        <v/>
      </c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  <c r="EN161" s="25"/>
      <c r="EO161" s="25"/>
      <c r="EP161" s="25"/>
      <c r="EQ161" s="25"/>
      <c r="ER161" s="25"/>
      <c r="ES161" s="25"/>
      <c r="ET161" s="25"/>
      <c r="EU161" s="25"/>
      <c r="EV161" s="25"/>
      <c r="EW161" s="25"/>
      <c r="EX161" s="25"/>
      <c r="EY161" s="25"/>
      <c r="EZ161" s="25"/>
      <c r="FA161" s="25"/>
      <c r="FB161" s="25"/>
      <c r="FC161" s="25"/>
      <c r="FD161" s="25"/>
      <c r="FE161" s="25"/>
      <c r="FF161" s="25"/>
      <c r="FG161" s="25"/>
      <c r="FH161" s="25"/>
      <c r="FI161" s="25"/>
      <c r="FJ161" s="25"/>
      <c r="FK161" s="25"/>
      <c r="FL161" s="25"/>
      <c r="FM161" s="25"/>
      <c r="FN161" s="25"/>
      <c r="FO161" s="25"/>
      <c r="FP161" s="25"/>
      <c r="FQ161" s="25"/>
      <c r="FR161" s="25"/>
      <c r="FS161" s="25"/>
      <c r="FT161" s="25"/>
      <c r="FU161" s="25"/>
      <c r="FV161" s="25"/>
      <c r="FW161" s="25"/>
      <c r="FX161" s="25"/>
      <c r="FY161" s="25"/>
      <c r="FZ161" s="25"/>
      <c r="GA161" s="25"/>
      <c r="GB161" s="25"/>
      <c r="GC161" s="25"/>
      <c r="GD161" s="25"/>
      <c r="GE161" s="25"/>
      <c r="GF161" s="25"/>
      <c r="GG161" s="25"/>
      <c r="GH161" s="25"/>
      <c r="GI161" s="25"/>
      <c r="GJ161" s="25"/>
      <c r="GK161" s="25"/>
      <c r="GL161" s="25"/>
      <c r="GM161" s="25"/>
      <c r="GN161" s="25"/>
      <c r="GO161" s="25"/>
      <c r="GP161" s="25"/>
      <c r="GQ161" s="25"/>
      <c r="GR161" s="25"/>
      <c r="GS161" s="25"/>
      <c r="GT161" s="25"/>
      <c r="GU161" s="25"/>
      <c r="GV161" s="25"/>
      <c r="GW161" s="25"/>
      <c r="GX161" s="25"/>
      <c r="GY161" s="25"/>
      <c r="GZ161" s="25"/>
      <c r="HA161" s="25"/>
      <c r="HB161" s="25"/>
      <c r="HC161" s="25"/>
      <c r="HD161" s="25"/>
      <c r="HE161" s="25"/>
      <c r="HF161" s="25"/>
      <c r="HG161" s="25"/>
      <c r="HH161" s="25"/>
      <c r="HI161" s="25"/>
      <c r="HJ161" s="25"/>
      <c r="HK161" s="25"/>
      <c r="HL161" s="25"/>
      <c r="HM161" s="25"/>
      <c r="HN161" s="25"/>
      <c r="HO161" s="25"/>
      <c r="HP161" s="25"/>
      <c r="HQ161" s="25"/>
      <c r="HR161" s="25"/>
      <c r="HS161" s="25"/>
      <c r="HT161" s="25"/>
      <c r="HU161" s="25"/>
      <c r="HV161" s="25"/>
      <c r="HW161" s="25"/>
      <c r="HX161" s="25"/>
      <c r="HY161" s="25"/>
      <c r="HZ161" s="25"/>
      <c r="IA161" s="25"/>
      <c r="IB161" s="25"/>
      <c r="IC161" s="25"/>
      <c r="ID161" s="25"/>
      <c r="IE161" s="25"/>
      <c r="IF161" s="25"/>
      <c r="IG161" s="25"/>
      <c r="IH161" s="25"/>
      <c r="II161" s="25"/>
      <c r="IJ161" s="25"/>
      <c r="IK161" s="25"/>
      <c r="IL161" s="25"/>
      <c r="IM161" s="25"/>
      <c r="IN161" s="25"/>
    </row>
    <row r="162" spans="1:248" ht="17.399999999999999">
      <c r="A162" s="29"/>
      <c r="B162" s="29"/>
      <c r="C162" s="29"/>
      <c r="D162" s="29"/>
      <c r="E162" s="29"/>
      <c r="F162" s="29"/>
      <c r="G162" s="30"/>
      <c r="H162" s="31"/>
      <c r="I162" s="30"/>
      <c r="J162" s="29"/>
      <c r="K162" s="31"/>
      <c r="L162" s="32"/>
      <c r="M162" s="32"/>
      <c r="N162" s="77"/>
      <c r="O162" s="33"/>
      <c r="P162" s="34"/>
      <c r="Q162" s="35"/>
      <c r="R162" s="31"/>
      <c r="S162" s="32"/>
      <c r="T162" s="31"/>
      <c r="U162" s="31"/>
      <c r="V162" s="96"/>
      <c r="W162" s="96"/>
      <c r="X162" s="31"/>
      <c r="Y162" s="6"/>
      <c r="Z162" s="1" t="str">
        <f t="shared" si="48"/>
        <v/>
      </c>
      <c r="AA162" s="1" t="str">
        <f t="shared" si="49"/>
        <v/>
      </c>
      <c r="AB162" s="1" t="str">
        <f t="shared" si="50"/>
        <v/>
      </c>
      <c r="AC162" s="1" t="str">
        <f t="shared" si="51"/>
        <v/>
      </c>
      <c r="AD162" s="1" t="str">
        <f t="shared" si="52"/>
        <v/>
      </c>
      <c r="AE162" s="1" t="str">
        <f t="shared" si="53"/>
        <v/>
      </c>
      <c r="AF162" s="1" t="str">
        <f t="shared" si="54"/>
        <v/>
      </c>
      <c r="AG162" s="1" t="str">
        <f t="shared" si="55"/>
        <v/>
      </c>
      <c r="AH162" s="1" t="str">
        <f t="shared" si="56"/>
        <v/>
      </c>
      <c r="AI162" s="1" t="str">
        <f t="shared" si="57"/>
        <v/>
      </c>
      <c r="AJ162" s="1" t="str">
        <f t="shared" si="58"/>
        <v/>
      </c>
      <c r="AK162" s="1" t="str">
        <f t="shared" si="59"/>
        <v/>
      </c>
      <c r="AL162" s="6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  <c r="EN162" s="25"/>
      <c r="EO162" s="25"/>
      <c r="EP162" s="25"/>
      <c r="EQ162" s="25"/>
      <c r="ER162" s="25"/>
      <c r="ES162" s="25"/>
      <c r="ET162" s="25"/>
      <c r="EU162" s="25"/>
      <c r="EV162" s="25"/>
      <c r="EW162" s="25"/>
      <c r="EX162" s="25"/>
      <c r="EY162" s="25"/>
      <c r="EZ162" s="25"/>
      <c r="FA162" s="25"/>
      <c r="FB162" s="25"/>
      <c r="FC162" s="25"/>
      <c r="FD162" s="25"/>
      <c r="FE162" s="25"/>
      <c r="FF162" s="25"/>
      <c r="FG162" s="25"/>
      <c r="FH162" s="25"/>
      <c r="FI162" s="25"/>
      <c r="FJ162" s="25"/>
      <c r="FK162" s="25"/>
      <c r="FL162" s="25"/>
      <c r="FM162" s="25"/>
      <c r="FN162" s="25"/>
      <c r="FO162" s="25"/>
      <c r="FP162" s="25"/>
      <c r="FQ162" s="25"/>
      <c r="FR162" s="25"/>
      <c r="FS162" s="25"/>
      <c r="FT162" s="25"/>
      <c r="FU162" s="25"/>
      <c r="FV162" s="25"/>
      <c r="FW162" s="25"/>
      <c r="FX162" s="25"/>
      <c r="FY162" s="25"/>
      <c r="FZ162" s="25"/>
      <c r="GA162" s="25"/>
      <c r="GB162" s="25"/>
      <c r="GC162" s="25"/>
      <c r="GD162" s="25"/>
      <c r="GE162" s="25"/>
      <c r="GF162" s="25"/>
      <c r="GG162" s="25"/>
      <c r="GH162" s="25"/>
      <c r="GI162" s="25"/>
      <c r="GJ162" s="25"/>
      <c r="GK162" s="25"/>
      <c r="GL162" s="25"/>
      <c r="GM162" s="25"/>
      <c r="GN162" s="25"/>
      <c r="GO162" s="25"/>
      <c r="GP162" s="25"/>
      <c r="GQ162" s="25"/>
      <c r="GR162" s="25"/>
      <c r="GS162" s="25"/>
      <c r="GT162" s="25"/>
      <c r="GU162" s="25"/>
      <c r="GV162" s="25"/>
      <c r="GW162" s="25"/>
      <c r="GX162" s="25"/>
      <c r="GY162" s="25"/>
      <c r="GZ162" s="25"/>
      <c r="HA162" s="25"/>
      <c r="HB162" s="25"/>
      <c r="HC162" s="25"/>
      <c r="HD162" s="25"/>
      <c r="HE162" s="25"/>
      <c r="HF162" s="25"/>
      <c r="HG162" s="25"/>
      <c r="HH162" s="25"/>
      <c r="HI162" s="25"/>
      <c r="HJ162" s="25"/>
      <c r="HK162" s="25"/>
      <c r="HL162" s="25"/>
      <c r="HM162" s="25"/>
      <c r="HN162" s="25"/>
      <c r="HO162" s="25"/>
      <c r="HP162" s="25"/>
      <c r="HQ162" s="25"/>
      <c r="HR162" s="25"/>
      <c r="HS162" s="25"/>
      <c r="HT162" s="25"/>
      <c r="HU162" s="25"/>
      <c r="HV162" s="25"/>
      <c r="HW162" s="25"/>
      <c r="HX162" s="25"/>
      <c r="HY162" s="25"/>
      <c r="HZ162" s="25"/>
      <c r="IA162" s="25"/>
      <c r="IB162" s="25"/>
      <c r="IC162" s="25"/>
      <c r="ID162" s="25"/>
      <c r="IE162" s="25"/>
      <c r="IF162" s="25"/>
      <c r="IG162" s="25"/>
      <c r="IH162" s="25"/>
      <c r="II162" s="25"/>
      <c r="IJ162" s="25"/>
      <c r="IK162" s="25"/>
      <c r="IL162" s="25"/>
      <c r="IM162" s="25"/>
      <c r="IN162" s="25"/>
    </row>
    <row r="163" spans="1:248" ht="17.399999999999999">
      <c r="A163" s="29"/>
      <c r="B163" s="29"/>
      <c r="C163" s="29"/>
      <c r="D163" s="29"/>
      <c r="E163" s="29"/>
      <c r="F163" s="29"/>
      <c r="G163" s="30"/>
      <c r="H163" s="31"/>
      <c r="I163" s="30"/>
      <c r="J163" s="29"/>
      <c r="K163" s="31"/>
      <c r="L163" s="32"/>
      <c r="M163" s="32"/>
      <c r="N163" s="77"/>
      <c r="O163" s="33"/>
      <c r="P163" s="34"/>
      <c r="Q163" s="35"/>
      <c r="R163" s="31"/>
      <c r="S163" s="32"/>
      <c r="T163" s="31"/>
      <c r="U163" s="31"/>
      <c r="V163" s="96"/>
      <c r="W163" s="96"/>
      <c r="X163" s="31"/>
      <c r="Y163" s="25"/>
      <c r="Z163" s="1" t="str">
        <f t="shared" si="48"/>
        <v/>
      </c>
      <c r="AA163" s="1" t="str">
        <f t="shared" si="49"/>
        <v/>
      </c>
      <c r="AB163" s="1" t="str">
        <f t="shared" si="50"/>
        <v/>
      </c>
      <c r="AC163" s="1" t="str">
        <f t="shared" si="51"/>
        <v/>
      </c>
      <c r="AD163" s="1" t="str">
        <f t="shared" si="52"/>
        <v/>
      </c>
      <c r="AE163" s="1" t="str">
        <f t="shared" si="53"/>
        <v/>
      </c>
      <c r="AF163" s="1" t="str">
        <f t="shared" si="54"/>
        <v/>
      </c>
      <c r="AG163" s="1" t="str">
        <f t="shared" si="55"/>
        <v/>
      </c>
      <c r="AH163" s="1" t="str">
        <f t="shared" si="56"/>
        <v/>
      </c>
      <c r="AI163" s="1" t="str">
        <f t="shared" si="57"/>
        <v/>
      </c>
      <c r="AJ163" s="1" t="str">
        <f t="shared" si="58"/>
        <v/>
      </c>
      <c r="AK163" s="1" t="str">
        <f t="shared" si="59"/>
        <v/>
      </c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  <c r="EX163" s="25"/>
      <c r="EY163" s="25"/>
      <c r="EZ163" s="25"/>
      <c r="FA163" s="25"/>
      <c r="FB163" s="25"/>
      <c r="FC163" s="25"/>
      <c r="FD163" s="25"/>
      <c r="FE163" s="25"/>
      <c r="FF163" s="25"/>
      <c r="FG163" s="25"/>
      <c r="FH163" s="25"/>
      <c r="FI163" s="25"/>
      <c r="FJ163" s="25"/>
      <c r="FK163" s="25"/>
      <c r="FL163" s="25"/>
      <c r="FM163" s="25"/>
      <c r="FN163" s="25"/>
      <c r="FO163" s="25"/>
      <c r="FP163" s="25"/>
      <c r="FQ163" s="25"/>
      <c r="FR163" s="25"/>
      <c r="FS163" s="25"/>
      <c r="FT163" s="25"/>
      <c r="FU163" s="25"/>
      <c r="FV163" s="25"/>
      <c r="FW163" s="25"/>
      <c r="FX163" s="25"/>
      <c r="FY163" s="25"/>
      <c r="FZ163" s="25"/>
      <c r="GA163" s="25"/>
      <c r="GB163" s="25"/>
      <c r="GC163" s="25"/>
      <c r="GD163" s="25"/>
      <c r="GE163" s="25"/>
      <c r="GF163" s="25"/>
      <c r="GG163" s="25"/>
      <c r="GH163" s="25"/>
      <c r="GI163" s="25"/>
      <c r="GJ163" s="25"/>
      <c r="GK163" s="25"/>
      <c r="GL163" s="25"/>
      <c r="GM163" s="25"/>
      <c r="GN163" s="25"/>
      <c r="GO163" s="25"/>
      <c r="GP163" s="25"/>
      <c r="GQ163" s="25"/>
      <c r="GR163" s="25"/>
      <c r="GS163" s="25"/>
      <c r="GT163" s="25"/>
      <c r="GU163" s="25"/>
      <c r="GV163" s="25"/>
      <c r="GW163" s="25"/>
      <c r="GX163" s="25"/>
      <c r="GY163" s="25"/>
      <c r="GZ163" s="25"/>
      <c r="HA163" s="25"/>
      <c r="HB163" s="25"/>
      <c r="HC163" s="25"/>
      <c r="HD163" s="25"/>
      <c r="HE163" s="25"/>
      <c r="HF163" s="25"/>
      <c r="HG163" s="25"/>
      <c r="HH163" s="25"/>
      <c r="HI163" s="25"/>
      <c r="HJ163" s="25"/>
      <c r="HK163" s="25"/>
      <c r="HL163" s="25"/>
      <c r="HM163" s="25"/>
      <c r="HN163" s="25"/>
      <c r="HO163" s="25"/>
      <c r="HP163" s="25"/>
      <c r="HQ163" s="25"/>
      <c r="HR163" s="25"/>
      <c r="HS163" s="25"/>
      <c r="HT163" s="25"/>
      <c r="HU163" s="25"/>
      <c r="HV163" s="25"/>
      <c r="HW163" s="25"/>
      <c r="HX163" s="25"/>
      <c r="HY163" s="25"/>
      <c r="HZ163" s="25"/>
      <c r="IA163" s="25"/>
      <c r="IB163" s="25"/>
      <c r="IC163" s="25"/>
      <c r="ID163" s="25"/>
      <c r="IE163" s="25"/>
      <c r="IF163" s="25"/>
      <c r="IG163" s="25"/>
      <c r="IH163" s="25"/>
      <c r="II163" s="25"/>
      <c r="IJ163" s="25"/>
      <c r="IK163" s="25"/>
      <c r="IL163" s="25"/>
      <c r="IM163" s="25"/>
      <c r="IN163" s="25"/>
    </row>
    <row r="164" spans="1:248" ht="17.399999999999999">
      <c r="A164" s="29"/>
      <c r="B164" s="29"/>
      <c r="C164" s="29"/>
      <c r="D164" s="29"/>
      <c r="E164" s="29"/>
      <c r="F164" s="29"/>
      <c r="G164" s="30"/>
      <c r="H164" s="31"/>
      <c r="I164" s="30"/>
      <c r="J164" s="29"/>
      <c r="K164" s="31"/>
      <c r="L164" s="32"/>
      <c r="M164" s="32"/>
      <c r="N164" s="77"/>
      <c r="O164" s="33"/>
      <c r="P164" s="34"/>
      <c r="Q164" s="35"/>
      <c r="R164" s="31"/>
      <c r="S164" s="32"/>
      <c r="T164" s="31"/>
      <c r="U164" s="31"/>
      <c r="V164" s="96"/>
      <c r="W164" s="96"/>
      <c r="X164" s="31"/>
      <c r="Y164" s="25"/>
      <c r="Z164" s="1" t="str">
        <f t="shared" si="48"/>
        <v/>
      </c>
      <c r="AA164" s="1" t="str">
        <f t="shared" si="49"/>
        <v/>
      </c>
      <c r="AB164" s="1" t="str">
        <f t="shared" si="50"/>
        <v/>
      </c>
      <c r="AC164" s="1" t="str">
        <f t="shared" si="51"/>
        <v/>
      </c>
      <c r="AD164" s="1" t="str">
        <f t="shared" si="52"/>
        <v/>
      </c>
      <c r="AE164" s="1" t="str">
        <f t="shared" si="53"/>
        <v/>
      </c>
      <c r="AF164" s="1" t="str">
        <f t="shared" si="54"/>
        <v/>
      </c>
      <c r="AG164" s="1" t="str">
        <f t="shared" si="55"/>
        <v/>
      </c>
      <c r="AH164" s="1" t="str">
        <f t="shared" si="56"/>
        <v/>
      </c>
      <c r="AI164" s="1" t="str">
        <f t="shared" si="57"/>
        <v/>
      </c>
      <c r="AJ164" s="1" t="str">
        <f t="shared" si="58"/>
        <v/>
      </c>
      <c r="AK164" s="1" t="str">
        <f t="shared" si="59"/>
        <v/>
      </c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  <c r="EN164" s="25"/>
      <c r="EO164" s="25"/>
      <c r="EP164" s="25"/>
      <c r="EQ164" s="25"/>
      <c r="ER164" s="25"/>
      <c r="ES164" s="25"/>
      <c r="ET164" s="25"/>
      <c r="EU164" s="25"/>
      <c r="EV164" s="25"/>
      <c r="EW164" s="25"/>
      <c r="EX164" s="25"/>
      <c r="EY164" s="25"/>
      <c r="EZ164" s="25"/>
      <c r="FA164" s="25"/>
      <c r="FB164" s="25"/>
      <c r="FC164" s="25"/>
      <c r="FD164" s="25"/>
      <c r="FE164" s="25"/>
      <c r="FF164" s="25"/>
      <c r="FG164" s="25"/>
      <c r="FH164" s="25"/>
      <c r="FI164" s="25"/>
      <c r="FJ164" s="25"/>
      <c r="FK164" s="25"/>
      <c r="FL164" s="25"/>
      <c r="FM164" s="25"/>
      <c r="FN164" s="25"/>
      <c r="FO164" s="25"/>
      <c r="FP164" s="25"/>
      <c r="FQ164" s="25"/>
      <c r="FR164" s="25"/>
      <c r="FS164" s="25"/>
      <c r="FT164" s="25"/>
      <c r="FU164" s="25"/>
      <c r="FV164" s="25"/>
      <c r="FW164" s="25"/>
      <c r="FX164" s="25"/>
      <c r="FY164" s="25"/>
      <c r="FZ164" s="25"/>
      <c r="GA164" s="25"/>
      <c r="GB164" s="25"/>
      <c r="GC164" s="25"/>
      <c r="GD164" s="25"/>
      <c r="GE164" s="25"/>
      <c r="GF164" s="25"/>
      <c r="GG164" s="25"/>
      <c r="GH164" s="25"/>
      <c r="GI164" s="25"/>
      <c r="GJ164" s="25"/>
      <c r="GK164" s="25"/>
      <c r="GL164" s="25"/>
      <c r="GM164" s="25"/>
      <c r="GN164" s="25"/>
      <c r="GO164" s="25"/>
      <c r="GP164" s="25"/>
      <c r="GQ164" s="25"/>
      <c r="GR164" s="25"/>
      <c r="GS164" s="25"/>
      <c r="GT164" s="25"/>
      <c r="GU164" s="25"/>
      <c r="GV164" s="25"/>
      <c r="GW164" s="25"/>
      <c r="GX164" s="25"/>
      <c r="GY164" s="25"/>
      <c r="GZ164" s="25"/>
      <c r="HA164" s="25"/>
      <c r="HB164" s="25"/>
      <c r="HC164" s="25"/>
      <c r="HD164" s="25"/>
      <c r="HE164" s="25"/>
      <c r="HF164" s="25"/>
      <c r="HG164" s="25"/>
      <c r="HH164" s="25"/>
      <c r="HI164" s="25"/>
      <c r="HJ164" s="25"/>
      <c r="HK164" s="25"/>
      <c r="HL164" s="25"/>
      <c r="HM164" s="25"/>
      <c r="HN164" s="25"/>
      <c r="HO164" s="25"/>
      <c r="HP164" s="25"/>
      <c r="HQ164" s="25"/>
      <c r="HR164" s="25"/>
      <c r="HS164" s="25"/>
      <c r="HT164" s="25"/>
      <c r="HU164" s="25"/>
      <c r="HV164" s="25"/>
      <c r="HW164" s="25"/>
      <c r="HX164" s="25"/>
      <c r="HY164" s="25"/>
      <c r="HZ164" s="25"/>
      <c r="IA164" s="25"/>
      <c r="IB164" s="25"/>
      <c r="IC164" s="25"/>
      <c r="ID164" s="25"/>
      <c r="IE164" s="25"/>
      <c r="IF164" s="25"/>
      <c r="IG164" s="25"/>
      <c r="IH164" s="25"/>
      <c r="II164" s="25"/>
      <c r="IJ164" s="25"/>
      <c r="IK164" s="25"/>
      <c r="IL164" s="25"/>
      <c r="IM164" s="25"/>
      <c r="IN164" s="25"/>
    </row>
    <row r="165" spans="1:248" ht="17.399999999999999">
      <c r="A165" s="29"/>
      <c r="B165" s="29"/>
      <c r="C165" s="29"/>
      <c r="D165" s="29"/>
      <c r="E165" s="29"/>
      <c r="F165" s="29"/>
      <c r="G165" s="30"/>
      <c r="H165" s="31"/>
      <c r="I165" s="30"/>
      <c r="J165" s="29"/>
      <c r="K165" s="31"/>
      <c r="L165" s="32"/>
      <c r="M165" s="32"/>
      <c r="N165" s="77"/>
      <c r="O165" s="33"/>
      <c r="P165" s="34"/>
      <c r="Q165" s="35"/>
      <c r="R165" s="31"/>
      <c r="S165" s="32"/>
      <c r="T165" s="31"/>
      <c r="U165" s="31"/>
      <c r="V165" s="96"/>
      <c r="W165" s="96"/>
      <c r="X165" s="31"/>
      <c r="Y165" s="25"/>
      <c r="Z165" s="1" t="str">
        <f t="shared" si="48"/>
        <v/>
      </c>
      <c r="AA165" s="1" t="str">
        <f t="shared" si="49"/>
        <v/>
      </c>
      <c r="AB165" s="1" t="str">
        <f t="shared" si="50"/>
        <v/>
      </c>
      <c r="AC165" s="1" t="str">
        <f t="shared" si="51"/>
        <v/>
      </c>
      <c r="AD165" s="1" t="str">
        <f t="shared" si="52"/>
        <v/>
      </c>
      <c r="AE165" s="1" t="str">
        <f t="shared" si="53"/>
        <v/>
      </c>
      <c r="AF165" s="1" t="str">
        <f t="shared" si="54"/>
        <v/>
      </c>
      <c r="AG165" s="1" t="str">
        <f t="shared" si="55"/>
        <v/>
      </c>
      <c r="AH165" s="1" t="str">
        <f t="shared" si="56"/>
        <v/>
      </c>
      <c r="AI165" s="1" t="str">
        <f t="shared" si="57"/>
        <v/>
      </c>
      <c r="AJ165" s="1" t="str">
        <f t="shared" si="58"/>
        <v/>
      </c>
      <c r="AK165" s="1" t="str">
        <f t="shared" si="59"/>
        <v/>
      </c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  <c r="EN165" s="25"/>
      <c r="EO165" s="25"/>
      <c r="EP165" s="25"/>
      <c r="EQ165" s="25"/>
      <c r="ER165" s="25"/>
      <c r="ES165" s="25"/>
      <c r="ET165" s="25"/>
      <c r="EU165" s="25"/>
      <c r="EV165" s="25"/>
      <c r="EW165" s="25"/>
      <c r="EX165" s="25"/>
      <c r="EY165" s="25"/>
      <c r="EZ165" s="25"/>
      <c r="FA165" s="25"/>
      <c r="FB165" s="25"/>
      <c r="FC165" s="25"/>
      <c r="FD165" s="25"/>
      <c r="FE165" s="25"/>
      <c r="FF165" s="25"/>
      <c r="FG165" s="25"/>
      <c r="FH165" s="25"/>
      <c r="FI165" s="25"/>
      <c r="FJ165" s="25"/>
      <c r="FK165" s="25"/>
      <c r="FL165" s="25"/>
      <c r="FM165" s="25"/>
      <c r="FN165" s="25"/>
      <c r="FO165" s="25"/>
      <c r="FP165" s="25"/>
      <c r="FQ165" s="25"/>
      <c r="FR165" s="25"/>
      <c r="FS165" s="25"/>
      <c r="FT165" s="25"/>
      <c r="FU165" s="25"/>
      <c r="FV165" s="25"/>
      <c r="FW165" s="25"/>
      <c r="FX165" s="25"/>
      <c r="FY165" s="25"/>
      <c r="FZ165" s="25"/>
      <c r="GA165" s="25"/>
      <c r="GB165" s="25"/>
      <c r="GC165" s="25"/>
      <c r="GD165" s="25"/>
      <c r="GE165" s="25"/>
      <c r="GF165" s="25"/>
      <c r="GG165" s="25"/>
      <c r="GH165" s="25"/>
      <c r="GI165" s="25"/>
      <c r="GJ165" s="25"/>
      <c r="GK165" s="25"/>
      <c r="GL165" s="25"/>
      <c r="GM165" s="25"/>
      <c r="GN165" s="25"/>
      <c r="GO165" s="25"/>
      <c r="GP165" s="25"/>
      <c r="GQ165" s="25"/>
      <c r="GR165" s="25"/>
      <c r="GS165" s="25"/>
      <c r="GT165" s="25"/>
      <c r="GU165" s="25"/>
      <c r="GV165" s="25"/>
      <c r="GW165" s="25"/>
      <c r="GX165" s="25"/>
      <c r="GY165" s="25"/>
      <c r="GZ165" s="25"/>
      <c r="HA165" s="25"/>
      <c r="HB165" s="25"/>
      <c r="HC165" s="25"/>
      <c r="HD165" s="25"/>
      <c r="HE165" s="25"/>
      <c r="HF165" s="25"/>
      <c r="HG165" s="25"/>
      <c r="HH165" s="25"/>
      <c r="HI165" s="25"/>
      <c r="HJ165" s="25"/>
      <c r="HK165" s="25"/>
      <c r="HL165" s="25"/>
      <c r="HM165" s="25"/>
      <c r="HN165" s="25"/>
      <c r="HO165" s="25"/>
      <c r="HP165" s="25"/>
      <c r="HQ165" s="25"/>
      <c r="HR165" s="25"/>
      <c r="HS165" s="25"/>
      <c r="HT165" s="25"/>
      <c r="HU165" s="25"/>
      <c r="HV165" s="25"/>
      <c r="HW165" s="25"/>
      <c r="HX165" s="25"/>
      <c r="HY165" s="25"/>
      <c r="HZ165" s="25"/>
      <c r="IA165" s="25"/>
      <c r="IB165" s="25"/>
      <c r="IC165" s="25"/>
      <c r="ID165" s="25"/>
      <c r="IE165" s="25"/>
      <c r="IF165" s="25"/>
      <c r="IG165" s="25"/>
      <c r="IH165" s="25"/>
      <c r="II165" s="25"/>
      <c r="IJ165" s="25"/>
      <c r="IK165" s="25"/>
      <c r="IL165" s="25"/>
      <c r="IM165" s="25"/>
      <c r="IN165" s="25"/>
    </row>
    <row r="166" spans="1:248" ht="17.399999999999999">
      <c r="A166" s="29"/>
      <c r="B166" s="29"/>
      <c r="C166" s="29"/>
      <c r="D166" s="29"/>
      <c r="E166" s="29"/>
      <c r="F166" s="29"/>
      <c r="G166" s="30"/>
      <c r="H166" s="31"/>
      <c r="I166" s="30"/>
      <c r="J166" s="29"/>
      <c r="K166" s="31"/>
      <c r="L166" s="32"/>
      <c r="M166" s="32"/>
      <c r="N166" s="77"/>
      <c r="O166" s="33"/>
      <c r="P166" s="34"/>
      <c r="Q166" s="35"/>
      <c r="R166" s="31"/>
      <c r="S166" s="32"/>
      <c r="T166" s="31"/>
      <c r="U166" s="31"/>
      <c r="V166" s="96"/>
      <c r="W166" s="96"/>
      <c r="X166" s="31"/>
      <c r="Y166" s="25"/>
      <c r="Z166" s="1" t="str">
        <f t="shared" si="48"/>
        <v/>
      </c>
      <c r="AA166" s="1" t="str">
        <f t="shared" si="49"/>
        <v/>
      </c>
      <c r="AB166" s="1" t="str">
        <f t="shared" si="50"/>
        <v/>
      </c>
      <c r="AC166" s="1" t="str">
        <f t="shared" si="51"/>
        <v/>
      </c>
      <c r="AD166" s="1" t="str">
        <f t="shared" si="52"/>
        <v/>
      </c>
      <c r="AE166" s="1" t="str">
        <f t="shared" si="53"/>
        <v/>
      </c>
      <c r="AF166" s="1" t="str">
        <f t="shared" si="54"/>
        <v/>
      </c>
      <c r="AG166" s="1" t="str">
        <f t="shared" si="55"/>
        <v/>
      </c>
      <c r="AH166" s="1" t="str">
        <f t="shared" si="56"/>
        <v/>
      </c>
      <c r="AI166" s="1" t="str">
        <f t="shared" si="57"/>
        <v/>
      </c>
      <c r="AJ166" s="1" t="str">
        <f t="shared" si="58"/>
        <v/>
      </c>
      <c r="AK166" s="1" t="str">
        <f t="shared" si="59"/>
        <v/>
      </c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  <c r="EN166" s="25"/>
      <c r="EO166" s="25"/>
      <c r="EP166" s="25"/>
      <c r="EQ166" s="25"/>
      <c r="ER166" s="25"/>
      <c r="ES166" s="25"/>
      <c r="ET166" s="25"/>
      <c r="EU166" s="25"/>
      <c r="EV166" s="25"/>
      <c r="EW166" s="25"/>
      <c r="EX166" s="25"/>
      <c r="EY166" s="25"/>
      <c r="EZ166" s="25"/>
      <c r="FA166" s="25"/>
      <c r="FB166" s="25"/>
      <c r="FC166" s="25"/>
      <c r="FD166" s="25"/>
      <c r="FE166" s="25"/>
      <c r="FF166" s="25"/>
      <c r="FG166" s="25"/>
      <c r="FH166" s="25"/>
      <c r="FI166" s="25"/>
      <c r="FJ166" s="25"/>
      <c r="FK166" s="25"/>
      <c r="FL166" s="25"/>
      <c r="FM166" s="25"/>
      <c r="FN166" s="25"/>
      <c r="FO166" s="25"/>
      <c r="FP166" s="25"/>
      <c r="FQ166" s="25"/>
      <c r="FR166" s="25"/>
      <c r="FS166" s="25"/>
      <c r="FT166" s="25"/>
      <c r="FU166" s="25"/>
      <c r="FV166" s="25"/>
      <c r="FW166" s="25"/>
      <c r="FX166" s="25"/>
      <c r="FY166" s="25"/>
      <c r="FZ166" s="25"/>
      <c r="GA166" s="25"/>
      <c r="GB166" s="25"/>
      <c r="GC166" s="25"/>
      <c r="GD166" s="25"/>
      <c r="GE166" s="25"/>
      <c r="GF166" s="25"/>
      <c r="GG166" s="25"/>
      <c r="GH166" s="25"/>
      <c r="GI166" s="25"/>
      <c r="GJ166" s="25"/>
      <c r="GK166" s="25"/>
      <c r="GL166" s="25"/>
      <c r="GM166" s="25"/>
      <c r="GN166" s="25"/>
      <c r="GO166" s="25"/>
      <c r="GP166" s="25"/>
      <c r="GQ166" s="25"/>
      <c r="GR166" s="25"/>
      <c r="GS166" s="25"/>
      <c r="GT166" s="25"/>
      <c r="GU166" s="25"/>
      <c r="GV166" s="25"/>
      <c r="GW166" s="25"/>
      <c r="GX166" s="25"/>
      <c r="GY166" s="25"/>
      <c r="GZ166" s="25"/>
      <c r="HA166" s="25"/>
      <c r="HB166" s="25"/>
      <c r="HC166" s="25"/>
      <c r="HD166" s="25"/>
      <c r="HE166" s="25"/>
      <c r="HF166" s="25"/>
      <c r="HG166" s="25"/>
      <c r="HH166" s="25"/>
      <c r="HI166" s="25"/>
      <c r="HJ166" s="25"/>
      <c r="HK166" s="25"/>
      <c r="HL166" s="25"/>
      <c r="HM166" s="25"/>
      <c r="HN166" s="25"/>
      <c r="HO166" s="25"/>
      <c r="HP166" s="25"/>
      <c r="HQ166" s="25"/>
      <c r="HR166" s="25"/>
      <c r="HS166" s="25"/>
      <c r="HT166" s="25"/>
      <c r="HU166" s="25"/>
      <c r="HV166" s="25"/>
      <c r="HW166" s="25"/>
      <c r="HX166" s="25"/>
      <c r="HY166" s="25"/>
      <c r="HZ166" s="25"/>
      <c r="IA166" s="25"/>
      <c r="IB166" s="25"/>
      <c r="IC166" s="25"/>
      <c r="ID166" s="25"/>
      <c r="IE166" s="25"/>
      <c r="IF166" s="25"/>
      <c r="IG166" s="25"/>
      <c r="IH166" s="25"/>
      <c r="II166" s="25"/>
      <c r="IJ166" s="25"/>
      <c r="IK166" s="25"/>
      <c r="IL166" s="25"/>
      <c r="IM166" s="25"/>
      <c r="IN166" s="25"/>
    </row>
    <row r="167" spans="1:248" ht="17.399999999999999">
      <c r="A167" s="29"/>
      <c r="B167" s="29"/>
      <c r="C167" s="29"/>
      <c r="D167" s="29"/>
      <c r="E167" s="29"/>
      <c r="F167" s="29"/>
      <c r="G167" s="30"/>
      <c r="H167" s="31"/>
      <c r="I167" s="30"/>
      <c r="J167" s="29"/>
      <c r="K167" s="31"/>
      <c r="L167" s="32"/>
      <c r="M167" s="32"/>
      <c r="N167" s="77"/>
      <c r="O167" s="33"/>
      <c r="P167" s="34"/>
      <c r="Q167" s="35"/>
      <c r="R167" s="31"/>
      <c r="S167" s="32"/>
      <c r="T167" s="31"/>
      <c r="U167" s="31"/>
      <c r="V167" s="96"/>
      <c r="W167" s="96"/>
      <c r="X167" s="31"/>
      <c r="Y167" s="25"/>
      <c r="Z167" s="1" t="str">
        <f t="shared" si="48"/>
        <v/>
      </c>
      <c r="AA167" s="1" t="str">
        <f t="shared" si="49"/>
        <v/>
      </c>
      <c r="AB167" s="1" t="str">
        <f t="shared" si="50"/>
        <v/>
      </c>
      <c r="AC167" s="1" t="str">
        <f t="shared" si="51"/>
        <v/>
      </c>
      <c r="AD167" s="1" t="str">
        <f t="shared" si="52"/>
        <v/>
      </c>
      <c r="AE167" s="1" t="str">
        <f t="shared" si="53"/>
        <v/>
      </c>
      <c r="AF167" s="1" t="str">
        <f t="shared" si="54"/>
        <v/>
      </c>
      <c r="AG167" s="1" t="str">
        <f t="shared" si="55"/>
        <v/>
      </c>
      <c r="AH167" s="1" t="str">
        <f t="shared" si="56"/>
        <v/>
      </c>
      <c r="AI167" s="1" t="str">
        <f t="shared" si="57"/>
        <v/>
      </c>
      <c r="AJ167" s="1" t="str">
        <f t="shared" si="58"/>
        <v/>
      </c>
      <c r="AK167" s="1" t="str">
        <f t="shared" si="59"/>
        <v/>
      </c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  <c r="EU167" s="25"/>
      <c r="EV167" s="25"/>
      <c r="EW167" s="25"/>
      <c r="EX167" s="25"/>
      <c r="EY167" s="25"/>
      <c r="EZ167" s="25"/>
      <c r="FA167" s="25"/>
      <c r="FB167" s="25"/>
      <c r="FC167" s="25"/>
      <c r="FD167" s="25"/>
      <c r="FE167" s="25"/>
      <c r="FF167" s="25"/>
      <c r="FG167" s="25"/>
      <c r="FH167" s="25"/>
      <c r="FI167" s="25"/>
      <c r="FJ167" s="25"/>
      <c r="FK167" s="25"/>
      <c r="FL167" s="25"/>
      <c r="FM167" s="25"/>
      <c r="FN167" s="25"/>
      <c r="FO167" s="25"/>
      <c r="FP167" s="25"/>
      <c r="FQ167" s="25"/>
      <c r="FR167" s="25"/>
      <c r="FS167" s="25"/>
      <c r="FT167" s="25"/>
      <c r="FU167" s="25"/>
      <c r="FV167" s="25"/>
      <c r="FW167" s="25"/>
      <c r="FX167" s="25"/>
      <c r="FY167" s="25"/>
      <c r="FZ167" s="25"/>
      <c r="GA167" s="25"/>
      <c r="GB167" s="25"/>
      <c r="GC167" s="25"/>
      <c r="GD167" s="25"/>
      <c r="GE167" s="25"/>
      <c r="GF167" s="25"/>
      <c r="GG167" s="25"/>
      <c r="GH167" s="25"/>
      <c r="GI167" s="25"/>
      <c r="GJ167" s="25"/>
      <c r="GK167" s="25"/>
      <c r="GL167" s="25"/>
      <c r="GM167" s="25"/>
      <c r="GN167" s="25"/>
      <c r="GO167" s="25"/>
      <c r="GP167" s="25"/>
      <c r="GQ167" s="25"/>
      <c r="GR167" s="25"/>
      <c r="GS167" s="25"/>
      <c r="GT167" s="25"/>
      <c r="GU167" s="25"/>
      <c r="GV167" s="25"/>
      <c r="GW167" s="25"/>
      <c r="GX167" s="25"/>
      <c r="GY167" s="25"/>
      <c r="GZ167" s="25"/>
      <c r="HA167" s="25"/>
      <c r="HB167" s="25"/>
      <c r="HC167" s="25"/>
      <c r="HD167" s="25"/>
      <c r="HE167" s="25"/>
      <c r="HF167" s="25"/>
      <c r="HG167" s="25"/>
      <c r="HH167" s="25"/>
      <c r="HI167" s="25"/>
      <c r="HJ167" s="25"/>
      <c r="HK167" s="25"/>
      <c r="HL167" s="25"/>
      <c r="HM167" s="25"/>
      <c r="HN167" s="25"/>
      <c r="HO167" s="25"/>
      <c r="HP167" s="25"/>
      <c r="HQ167" s="25"/>
      <c r="HR167" s="25"/>
      <c r="HS167" s="25"/>
      <c r="HT167" s="25"/>
      <c r="HU167" s="25"/>
      <c r="HV167" s="25"/>
      <c r="HW167" s="25"/>
      <c r="HX167" s="25"/>
      <c r="HY167" s="25"/>
      <c r="HZ167" s="25"/>
      <c r="IA167" s="25"/>
      <c r="IB167" s="25"/>
      <c r="IC167" s="25"/>
      <c r="ID167" s="25"/>
      <c r="IE167" s="25"/>
      <c r="IF167" s="25"/>
      <c r="IG167" s="25"/>
      <c r="IH167" s="25"/>
      <c r="II167" s="25"/>
      <c r="IJ167" s="25"/>
      <c r="IK167" s="25"/>
      <c r="IL167" s="25"/>
      <c r="IM167" s="25"/>
      <c r="IN167" s="25"/>
    </row>
    <row r="168" spans="1:248" ht="17.399999999999999">
      <c r="A168" s="29"/>
      <c r="B168" s="29"/>
      <c r="C168" s="29"/>
      <c r="D168" s="29"/>
      <c r="E168" s="29"/>
      <c r="F168" s="29"/>
      <c r="G168" s="30"/>
      <c r="H168" s="31"/>
      <c r="I168" s="30"/>
      <c r="J168" s="29"/>
      <c r="K168" s="31"/>
      <c r="L168" s="32"/>
      <c r="M168" s="32"/>
      <c r="N168" s="77"/>
      <c r="O168" s="33"/>
      <c r="P168" s="34"/>
      <c r="Q168" s="35"/>
      <c r="R168" s="31"/>
      <c r="S168" s="32"/>
      <c r="T168" s="31"/>
      <c r="U168" s="31"/>
      <c r="V168" s="96"/>
      <c r="W168" s="96"/>
      <c r="X168" s="31"/>
      <c r="Y168" s="25"/>
      <c r="Z168" s="1" t="str">
        <f t="shared" si="48"/>
        <v/>
      </c>
      <c r="AA168" s="1" t="str">
        <f t="shared" si="49"/>
        <v/>
      </c>
      <c r="AB168" s="1" t="str">
        <f t="shared" si="50"/>
        <v/>
      </c>
      <c r="AC168" s="1" t="str">
        <f t="shared" si="51"/>
        <v/>
      </c>
      <c r="AD168" s="1" t="str">
        <f t="shared" si="52"/>
        <v/>
      </c>
      <c r="AE168" s="1" t="str">
        <f t="shared" si="53"/>
        <v/>
      </c>
      <c r="AF168" s="1" t="str">
        <f t="shared" si="54"/>
        <v/>
      </c>
      <c r="AG168" s="1" t="str">
        <f t="shared" si="55"/>
        <v/>
      </c>
      <c r="AH168" s="1" t="str">
        <f t="shared" si="56"/>
        <v/>
      </c>
      <c r="AI168" s="1" t="str">
        <f t="shared" si="57"/>
        <v/>
      </c>
      <c r="AJ168" s="1" t="str">
        <f t="shared" si="58"/>
        <v/>
      </c>
      <c r="AK168" s="1" t="str">
        <f t="shared" si="59"/>
        <v/>
      </c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  <c r="EN168" s="25"/>
      <c r="EO168" s="25"/>
      <c r="EP168" s="25"/>
      <c r="EQ168" s="25"/>
      <c r="ER168" s="25"/>
      <c r="ES168" s="25"/>
      <c r="ET168" s="25"/>
      <c r="EU168" s="25"/>
      <c r="EV168" s="25"/>
      <c r="EW168" s="25"/>
      <c r="EX168" s="25"/>
      <c r="EY168" s="25"/>
      <c r="EZ168" s="25"/>
      <c r="FA168" s="25"/>
      <c r="FB168" s="25"/>
      <c r="FC168" s="25"/>
      <c r="FD168" s="25"/>
      <c r="FE168" s="25"/>
      <c r="FF168" s="25"/>
      <c r="FG168" s="25"/>
      <c r="FH168" s="25"/>
      <c r="FI168" s="25"/>
      <c r="FJ168" s="25"/>
      <c r="FK168" s="25"/>
      <c r="FL168" s="25"/>
      <c r="FM168" s="25"/>
      <c r="FN168" s="25"/>
      <c r="FO168" s="25"/>
      <c r="FP168" s="25"/>
      <c r="FQ168" s="25"/>
      <c r="FR168" s="25"/>
      <c r="FS168" s="25"/>
      <c r="FT168" s="25"/>
      <c r="FU168" s="25"/>
      <c r="FV168" s="25"/>
      <c r="FW168" s="25"/>
      <c r="FX168" s="25"/>
      <c r="FY168" s="25"/>
      <c r="FZ168" s="25"/>
      <c r="GA168" s="25"/>
      <c r="GB168" s="25"/>
      <c r="GC168" s="25"/>
      <c r="GD168" s="25"/>
      <c r="GE168" s="25"/>
      <c r="GF168" s="25"/>
      <c r="GG168" s="25"/>
      <c r="GH168" s="25"/>
      <c r="GI168" s="25"/>
      <c r="GJ168" s="25"/>
      <c r="GK168" s="25"/>
      <c r="GL168" s="25"/>
      <c r="GM168" s="25"/>
      <c r="GN168" s="25"/>
      <c r="GO168" s="25"/>
      <c r="GP168" s="25"/>
      <c r="GQ168" s="25"/>
      <c r="GR168" s="25"/>
      <c r="GS168" s="25"/>
      <c r="GT168" s="25"/>
      <c r="GU168" s="25"/>
      <c r="GV168" s="25"/>
      <c r="GW168" s="25"/>
      <c r="GX168" s="25"/>
      <c r="GY168" s="25"/>
      <c r="GZ168" s="25"/>
      <c r="HA168" s="25"/>
      <c r="HB168" s="25"/>
      <c r="HC168" s="25"/>
      <c r="HD168" s="25"/>
      <c r="HE168" s="25"/>
      <c r="HF168" s="25"/>
      <c r="HG168" s="25"/>
      <c r="HH168" s="25"/>
      <c r="HI168" s="25"/>
      <c r="HJ168" s="25"/>
      <c r="HK168" s="25"/>
      <c r="HL168" s="25"/>
      <c r="HM168" s="25"/>
      <c r="HN168" s="25"/>
      <c r="HO168" s="25"/>
      <c r="HP168" s="25"/>
      <c r="HQ168" s="25"/>
      <c r="HR168" s="25"/>
      <c r="HS168" s="25"/>
      <c r="HT168" s="25"/>
      <c r="HU168" s="25"/>
      <c r="HV168" s="25"/>
      <c r="HW168" s="25"/>
      <c r="HX168" s="25"/>
      <c r="HY168" s="25"/>
      <c r="HZ168" s="25"/>
      <c r="IA168" s="25"/>
      <c r="IB168" s="25"/>
      <c r="IC168" s="25"/>
      <c r="ID168" s="25"/>
      <c r="IE168" s="25"/>
      <c r="IF168" s="25"/>
      <c r="IG168" s="25"/>
      <c r="IH168" s="25"/>
      <c r="II168" s="25"/>
      <c r="IJ168" s="25"/>
      <c r="IK168" s="25"/>
      <c r="IL168" s="25"/>
      <c r="IM168" s="25"/>
      <c r="IN168" s="25"/>
    </row>
    <row r="169" spans="1:248" ht="17.399999999999999">
      <c r="A169" s="29"/>
      <c r="B169" s="29"/>
      <c r="C169" s="29"/>
      <c r="D169" s="29"/>
      <c r="E169" s="29"/>
      <c r="F169" s="29"/>
      <c r="G169" s="30"/>
      <c r="H169" s="31"/>
      <c r="I169" s="30"/>
      <c r="J169" s="29"/>
      <c r="K169" s="31"/>
      <c r="L169" s="32"/>
      <c r="M169" s="32"/>
      <c r="N169" s="77"/>
      <c r="O169" s="33"/>
      <c r="P169" s="34"/>
      <c r="Q169" s="35"/>
      <c r="R169" s="31"/>
      <c r="S169" s="32"/>
      <c r="T169" s="31"/>
      <c r="U169" s="31"/>
      <c r="V169" s="96"/>
      <c r="W169" s="96"/>
      <c r="X169" s="31"/>
      <c r="Y169" s="25"/>
      <c r="Z169" s="1" t="str">
        <f t="shared" si="48"/>
        <v/>
      </c>
      <c r="AA169" s="1" t="str">
        <f t="shared" si="49"/>
        <v/>
      </c>
      <c r="AB169" s="1" t="str">
        <f t="shared" si="50"/>
        <v/>
      </c>
      <c r="AC169" s="1" t="str">
        <f t="shared" si="51"/>
        <v/>
      </c>
      <c r="AD169" s="1" t="str">
        <f t="shared" si="52"/>
        <v/>
      </c>
      <c r="AE169" s="1" t="str">
        <f t="shared" si="53"/>
        <v/>
      </c>
      <c r="AF169" s="1" t="str">
        <f t="shared" si="54"/>
        <v/>
      </c>
      <c r="AG169" s="1" t="str">
        <f t="shared" si="55"/>
        <v/>
      </c>
      <c r="AH169" s="1" t="str">
        <f t="shared" si="56"/>
        <v/>
      </c>
      <c r="AI169" s="1" t="str">
        <f t="shared" si="57"/>
        <v/>
      </c>
      <c r="AJ169" s="1" t="str">
        <f t="shared" si="58"/>
        <v/>
      </c>
      <c r="AK169" s="1" t="str">
        <f t="shared" si="59"/>
        <v/>
      </c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  <c r="EN169" s="25"/>
      <c r="EO169" s="25"/>
      <c r="EP169" s="25"/>
      <c r="EQ169" s="25"/>
      <c r="ER169" s="25"/>
      <c r="ES169" s="25"/>
      <c r="ET169" s="25"/>
      <c r="EU169" s="25"/>
      <c r="EV169" s="25"/>
      <c r="EW169" s="25"/>
      <c r="EX169" s="25"/>
      <c r="EY169" s="25"/>
      <c r="EZ169" s="25"/>
      <c r="FA169" s="25"/>
      <c r="FB169" s="25"/>
      <c r="FC169" s="25"/>
      <c r="FD169" s="25"/>
      <c r="FE169" s="25"/>
      <c r="FF169" s="25"/>
      <c r="FG169" s="25"/>
      <c r="FH169" s="25"/>
      <c r="FI169" s="25"/>
      <c r="FJ169" s="25"/>
      <c r="FK169" s="25"/>
      <c r="FL169" s="25"/>
      <c r="FM169" s="25"/>
      <c r="FN169" s="25"/>
      <c r="FO169" s="25"/>
      <c r="FP169" s="25"/>
      <c r="FQ169" s="25"/>
      <c r="FR169" s="25"/>
      <c r="FS169" s="25"/>
      <c r="FT169" s="25"/>
      <c r="FU169" s="25"/>
      <c r="FV169" s="25"/>
      <c r="FW169" s="25"/>
      <c r="FX169" s="25"/>
      <c r="FY169" s="25"/>
      <c r="FZ169" s="25"/>
      <c r="GA169" s="25"/>
      <c r="GB169" s="25"/>
      <c r="GC169" s="25"/>
      <c r="GD169" s="25"/>
      <c r="GE169" s="25"/>
      <c r="GF169" s="25"/>
      <c r="GG169" s="25"/>
      <c r="GH169" s="25"/>
      <c r="GI169" s="25"/>
      <c r="GJ169" s="25"/>
      <c r="GK169" s="25"/>
      <c r="GL169" s="25"/>
      <c r="GM169" s="25"/>
      <c r="GN169" s="25"/>
      <c r="GO169" s="25"/>
      <c r="GP169" s="25"/>
      <c r="GQ169" s="25"/>
      <c r="GR169" s="25"/>
      <c r="GS169" s="25"/>
      <c r="GT169" s="25"/>
      <c r="GU169" s="25"/>
      <c r="GV169" s="25"/>
      <c r="GW169" s="25"/>
      <c r="GX169" s="25"/>
      <c r="GY169" s="25"/>
      <c r="GZ169" s="25"/>
      <c r="HA169" s="25"/>
      <c r="HB169" s="25"/>
      <c r="HC169" s="25"/>
      <c r="HD169" s="25"/>
      <c r="HE169" s="25"/>
      <c r="HF169" s="25"/>
      <c r="HG169" s="25"/>
      <c r="HH169" s="25"/>
      <c r="HI169" s="25"/>
      <c r="HJ169" s="25"/>
      <c r="HK169" s="25"/>
      <c r="HL169" s="25"/>
      <c r="HM169" s="25"/>
      <c r="HN169" s="25"/>
      <c r="HO169" s="25"/>
      <c r="HP169" s="25"/>
      <c r="HQ169" s="25"/>
      <c r="HR169" s="25"/>
      <c r="HS169" s="25"/>
      <c r="HT169" s="25"/>
      <c r="HU169" s="25"/>
      <c r="HV169" s="25"/>
      <c r="HW169" s="25"/>
      <c r="HX169" s="25"/>
      <c r="HY169" s="25"/>
      <c r="HZ169" s="25"/>
      <c r="IA169" s="25"/>
      <c r="IB169" s="25"/>
      <c r="IC169" s="25"/>
      <c r="ID169" s="25"/>
      <c r="IE169" s="25"/>
      <c r="IF169" s="25"/>
      <c r="IG169" s="25"/>
      <c r="IH169" s="25"/>
      <c r="II169" s="25"/>
      <c r="IJ169" s="25"/>
      <c r="IK169" s="25"/>
      <c r="IL169" s="25"/>
      <c r="IM169" s="25"/>
      <c r="IN169" s="25"/>
    </row>
    <row r="170" spans="1:248" ht="17.399999999999999">
      <c r="A170" s="29"/>
      <c r="B170" s="29"/>
      <c r="C170" s="29"/>
      <c r="D170" s="46"/>
      <c r="E170" s="29"/>
      <c r="F170" s="29"/>
      <c r="G170" s="30"/>
      <c r="H170" s="31"/>
      <c r="I170" s="30"/>
      <c r="J170" s="29"/>
      <c r="K170" s="31"/>
      <c r="L170" s="32"/>
      <c r="M170" s="32"/>
      <c r="N170" s="77"/>
      <c r="O170" s="33"/>
      <c r="P170" s="34"/>
      <c r="Q170" s="35"/>
      <c r="R170" s="31"/>
      <c r="S170" s="32"/>
      <c r="T170" s="31"/>
      <c r="U170" s="31"/>
      <c r="V170" s="96"/>
      <c r="W170" s="96"/>
      <c r="X170" s="31"/>
      <c r="Y170" s="25"/>
      <c r="Z170" s="1" t="str">
        <f t="shared" si="48"/>
        <v/>
      </c>
      <c r="AA170" s="1" t="str">
        <f t="shared" si="49"/>
        <v/>
      </c>
      <c r="AB170" s="1" t="str">
        <f t="shared" si="50"/>
        <v/>
      </c>
      <c r="AC170" s="1" t="str">
        <f t="shared" si="51"/>
        <v/>
      </c>
      <c r="AD170" s="1" t="str">
        <f t="shared" si="52"/>
        <v/>
      </c>
      <c r="AE170" s="1" t="str">
        <f t="shared" si="53"/>
        <v/>
      </c>
      <c r="AF170" s="1" t="str">
        <f t="shared" si="54"/>
        <v/>
      </c>
      <c r="AG170" s="1" t="str">
        <f t="shared" si="55"/>
        <v/>
      </c>
      <c r="AH170" s="1" t="str">
        <f t="shared" si="56"/>
        <v/>
      </c>
      <c r="AI170" s="1" t="str">
        <f t="shared" si="57"/>
        <v/>
      </c>
      <c r="AJ170" s="1" t="str">
        <f t="shared" si="58"/>
        <v/>
      </c>
      <c r="AK170" s="1" t="str">
        <f t="shared" si="59"/>
        <v/>
      </c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  <c r="EN170" s="25"/>
      <c r="EO170" s="25"/>
      <c r="EP170" s="25"/>
      <c r="EQ170" s="25"/>
      <c r="ER170" s="25"/>
      <c r="ES170" s="25"/>
      <c r="ET170" s="25"/>
      <c r="EU170" s="25"/>
      <c r="EV170" s="25"/>
      <c r="EW170" s="25"/>
      <c r="EX170" s="25"/>
      <c r="EY170" s="25"/>
      <c r="EZ170" s="25"/>
      <c r="FA170" s="25"/>
      <c r="FB170" s="25"/>
      <c r="FC170" s="25"/>
      <c r="FD170" s="25"/>
      <c r="FE170" s="25"/>
      <c r="FF170" s="25"/>
      <c r="FG170" s="25"/>
      <c r="FH170" s="25"/>
      <c r="FI170" s="25"/>
      <c r="FJ170" s="25"/>
      <c r="FK170" s="25"/>
      <c r="FL170" s="25"/>
      <c r="FM170" s="25"/>
      <c r="FN170" s="25"/>
      <c r="FO170" s="25"/>
      <c r="FP170" s="25"/>
      <c r="FQ170" s="25"/>
      <c r="FR170" s="25"/>
      <c r="FS170" s="25"/>
      <c r="FT170" s="25"/>
      <c r="FU170" s="25"/>
      <c r="FV170" s="25"/>
      <c r="FW170" s="25"/>
      <c r="FX170" s="25"/>
      <c r="FY170" s="25"/>
      <c r="FZ170" s="25"/>
      <c r="GA170" s="25"/>
      <c r="GB170" s="25"/>
      <c r="GC170" s="25"/>
      <c r="GD170" s="25"/>
      <c r="GE170" s="25"/>
      <c r="GF170" s="25"/>
      <c r="GG170" s="25"/>
      <c r="GH170" s="25"/>
      <c r="GI170" s="25"/>
      <c r="GJ170" s="25"/>
      <c r="GK170" s="25"/>
      <c r="GL170" s="25"/>
      <c r="GM170" s="25"/>
      <c r="GN170" s="25"/>
      <c r="GO170" s="25"/>
      <c r="GP170" s="25"/>
      <c r="GQ170" s="25"/>
      <c r="GR170" s="25"/>
      <c r="GS170" s="25"/>
      <c r="GT170" s="25"/>
      <c r="GU170" s="25"/>
      <c r="GV170" s="25"/>
      <c r="GW170" s="25"/>
      <c r="GX170" s="25"/>
      <c r="GY170" s="25"/>
      <c r="GZ170" s="25"/>
      <c r="HA170" s="25"/>
      <c r="HB170" s="25"/>
      <c r="HC170" s="25"/>
      <c r="HD170" s="25"/>
      <c r="HE170" s="25"/>
      <c r="HF170" s="25"/>
      <c r="HG170" s="25"/>
      <c r="HH170" s="25"/>
      <c r="HI170" s="25"/>
      <c r="HJ170" s="25"/>
      <c r="HK170" s="25"/>
      <c r="HL170" s="25"/>
      <c r="HM170" s="25"/>
      <c r="HN170" s="25"/>
      <c r="HO170" s="25"/>
      <c r="HP170" s="25"/>
      <c r="HQ170" s="25"/>
      <c r="HR170" s="25"/>
      <c r="HS170" s="25"/>
      <c r="HT170" s="25"/>
      <c r="HU170" s="25"/>
      <c r="HV170" s="25"/>
      <c r="HW170" s="25"/>
      <c r="HX170" s="25"/>
      <c r="HY170" s="25"/>
      <c r="HZ170" s="25"/>
      <c r="IA170" s="25"/>
      <c r="IB170" s="25"/>
      <c r="IC170" s="25"/>
      <c r="ID170" s="25"/>
      <c r="IE170" s="25"/>
      <c r="IF170" s="25"/>
      <c r="IG170" s="25"/>
      <c r="IH170" s="25"/>
      <c r="II170" s="25"/>
      <c r="IJ170" s="25"/>
      <c r="IK170" s="25"/>
      <c r="IL170" s="25"/>
      <c r="IM170" s="25"/>
      <c r="IN170" s="25"/>
    </row>
    <row r="171" spans="1:248" ht="17.399999999999999">
      <c r="A171" s="29"/>
      <c r="B171" s="29"/>
      <c r="C171" s="29"/>
      <c r="D171" s="46"/>
      <c r="E171" s="29"/>
      <c r="F171" s="29"/>
      <c r="G171" s="30"/>
      <c r="H171" s="31"/>
      <c r="I171" s="30"/>
      <c r="J171" s="29"/>
      <c r="K171" s="31"/>
      <c r="L171" s="32"/>
      <c r="M171" s="32"/>
      <c r="N171" s="77"/>
      <c r="O171" s="33"/>
      <c r="P171" s="34"/>
      <c r="Q171" s="35"/>
      <c r="R171" s="31"/>
      <c r="S171" s="32"/>
      <c r="T171" s="31"/>
      <c r="U171" s="31"/>
      <c r="V171" s="96"/>
      <c r="W171" s="96"/>
      <c r="X171" s="31"/>
      <c r="Y171" s="25"/>
      <c r="Z171" s="1" t="str">
        <f t="shared" si="48"/>
        <v/>
      </c>
      <c r="AA171" s="1" t="str">
        <f t="shared" si="49"/>
        <v/>
      </c>
      <c r="AB171" s="1" t="str">
        <f t="shared" si="50"/>
        <v/>
      </c>
      <c r="AC171" s="1" t="str">
        <f t="shared" si="51"/>
        <v/>
      </c>
      <c r="AD171" s="1" t="str">
        <f t="shared" si="52"/>
        <v/>
      </c>
      <c r="AE171" s="1" t="str">
        <f t="shared" si="53"/>
        <v/>
      </c>
      <c r="AF171" s="1" t="str">
        <f t="shared" si="54"/>
        <v/>
      </c>
      <c r="AG171" s="1" t="str">
        <f t="shared" si="55"/>
        <v/>
      </c>
      <c r="AH171" s="1" t="str">
        <f t="shared" si="56"/>
        <v/>
      </c>
      <c r="AI171" s="1" t="str">
        <f t="shared" si="57"/>
        <v/>
      </c>
      <c r="AJ171" s="1" t="str">
        <f t="shared" si="58"/>
        <v/>
      </c>
      <c r="AK171" s="1" t="str">
        <f t="shared" si="59"/>
        <v/>
      </c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  <c r="EN171" s="25"/>
      <c r="EO171" s="25"/>
      <c r="EP171" s="25"/>
      <c r="EQ171" s="25"/>
      <c r="ER171" s="25"/>
      <c r="ES171" s="25"/>
      <c r="ET171" s="25"/>
      <c r="EU171" s="25"/>
      <c r="EV171" s="25"/>
      <c r="EW171" s="25"/>
      <c r="EX171" s="25"/>
      <c r="EY171" s="25"/>
      <c r="EZ171" s="25"/>
      <c r="FA171" s="25"/>
      <c r="FB171" s="25"/>
      <c r="FC171" s="25"/>
      <c r="FD171" s="25"/>
      <c r="FE171" s="25"/>
      <c r="FF171" s="25"/>
      <c r="FG171" s="25"/>
      <c r="FH171" s="25"/>
      <c r="FI171" s="25"/>
      <c r="FJ171" s="25"/>
      <c r="FK171" s="25"/>
      <c r="FL171" s="25"/>
      <c r="FM171" s="25"/>
      <c r="FN171" s="25"/>
      <c r="FO171" s="25"/>
      <c r="FP171" s="25"/>
      <c r="FQ171" s="25"/>
      <c r="FR171" s="25"/>
      <c r="FS171" s="25"/>
      <c r="FT171" s="25"/>
      <c r="FU171" s="25"/>
      <c r="FV171" s="25"/>
      <c r="FW171" s="25"/>
      <c r="FX171" s="25"/>
      <c r="FY171" s="25"/>
      <c r="FZ171" s="25"/>
      <c r="GA171" s="25"/>
      <c r="GB171" s="25"/>
      <c r="GC171" s="25"/>
      <c r="GD171" s="25"/>
      <c r="GE171" s="25"/>
      <c r="GF171" s="25"/>
      <c r="GG171" s="25"/>
      <c r="GH171" s="25"/>
      <c r="GI171" s="25"/>
      <c r="GJ171" s="25"/>
      <c r="GK171" s="25"/>
      <c r="GL171" s="25"/>
      <c r="GM171" s="25"/>
      <c r="GN171" s="25"/>
      <c r="GO171" s="25"/>
      <c r="GP171" s="25"/>
      <c r="GQ171" s="25"/>
      <c r="GR171" s="25"/>
      <c r="GS171" s="25"/>
      <c r="GT171" s="25"/>
      <c r="GU171" s="25"/>
      <c r="GV171" s="25"/>
      <c r="GW171" s="25"/>
      <c r="GX171" s="25"/>
      <c r="GY171" s="25"/>
      <c r="GZ171" s="25"/>
      <c r="HA171" s="25"/>
      <c r="HB171" s="25"/>
      <c r="HC171" s="25"/>
      <c r="HD171" s="25"/>
      <c r="HE171" s="25"/>
      <c r="HF171" s="25"/>
      <c r="HG171" s="25"/>
      <c r="HH171" s="25"/>
      <c r="HI171" s="25"/>
      <c r="HJ171" s="25"/>
      <c r="HK171" s="25"/>
      <c r="HL171" s="25"/>
      <c r="HM171" s="25"/>
      <c r="HN171" s="25"/>
      <c r="HO171" s="25"/>
      <c r="HP171" s="25"/>
      <c r="HQ171" s="25"/>
      <c r="HR171" s="25"/>
      <c r="HS171" s="25"/>
      <c r="HT171" s="25"/>
      <c r="HU171" s="25"/>
      <c r="HV171" s="25"/>
      <c r="HW171" s="25"/>
      <c r="HX171" s="25"/>
      <c r="HY171" s="25"/>
      <c r="HZ171" s="25"/>
      <c r="IA171" s="25"/>
      <c r="IB171" s="25"/>
      <c r="IC171" s="25"/>
      <c r="ID171" s="25"/>
      <c r="IE171" s="25"/>
      <c r="IF171" s="25"/>
      <c r="IG171" s="25"/>
      <c r="IH171" s="25"/>
      <c r="II171" s="25"/>
      <c r="IJ171" s="25"/>
      <c r="IK171" s="25"/>
      <c r="IL171" s="25"/>
      <c r="IM171" s="25"/>
      <c r="IN171" s="25"/>
    </row>
    <row r="172" spans="1:248" ht="17.399999999999999">
      <c r="A172" s="29"/>
      <c r="B172" s="29"/>
      <c r="C172" s="29"/>
      <c r="D172" s="29"/>
      <c r="E172" s="29"/>
      <c r="F172" s="29"/>
      <c r="G172" s="30"/>
      <c r="H172" s="31"/>
      <c r="I172" s="30"/>
      <c r="J172" s="29"/>
      <c r="K172" s="31"/>
      <c r="L172" s="32"/>
      <c r="M172" s="32"/>
      <c r="N172" s="77"/>
      <c r="O172" s="33"/>
      <c r="P172" s="34"/>
      <c r="Q172" s="35"/>
      <c r="R172" s="31"/>
      <c r="S172" s="32"/>
      <c r="T172" s="31"/>
      <c r="U172" s="31"/>
      <c r="V172" s="96"/>
      <c r="W172" s="96"/>
      <c r="X172" s="31"/>
      <c r="Y172" s="25"/>
      <c r="Z172" s="1" t="str">
        <f t="shared" si="48"/>
        <v/>
      </c>
      <c r="AA172" s="1" t="str">
        <f t="shared" si="49"/>
        <v/>
      </c>
      <c r="AB172" s="1" t="str">
        <f t="shared" si="50"/>
        <v/>
      </c>
      <c r="AC172" s="1" t="str">
        <f t="shared" si="51"/>
        <v/>
      </c>
      <c r="AD172" s="1" t="str">
        <f t="shared" si="52"/>
        <v/>
      </c>
      <c r="AE172" s="1" t="str">
        <f t="shared" si="53"/>
        <v/>
      </c>
      <c r="AF172" s="1" t="str">
        <f t="shared" si="54"/>
        <v/>
      </c>
      <c r="AG172" s="1" t="str">
        <f t="shared" si="55"/>
        <v/>
      </c>
      <c r="AH172" s="1" t="str">
        <f t="shared" si="56"/>
        <v/>
      </c>
      <c r="AI172" s="1" t="str">
        <f t="shared" si="57"/>
        <v/>
      </c>
      <c r="AJ172" s="1" t="str">
        <f t="shared" si="58"/>
        <v/>
      </c>
      <c r="AK172" s="1" t="str">
        <f t="shared" si="59"/>
        <v/>
      </c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  <c r="EX172" s="25"/>
      <c r="EY172" s="25"/>
      <c r="EZ172" s="25"/>
      <c r="FA172" s="25"/>
      <c r="FB172" s="25"/>
      <c r="FC172" s="25"/>
      <c r="FD172" s="25"/>
      <c r="FE172" s="25"/>
      <c r="FF172" s="25"/>
      <c r="FG172" s="25"/>
      <c r="FH172" s="25"/>
      <c r="FI172" s="25"/>
      <c r="FJ172" s="25"/>
      <c r="FK172" s="25"/>
      <c r="FL172" s="25"/>
      <c r="FM172" s="25"/>
      <c r="FN172" s="25"/>
      <c r="FO172" s="25"/>
      <c r="FP172" s="25"/>
      <c r="FQ172" s="25"/>
      <c r="FR172" s="25"/>
      <c r="FS172" s="25"/>
      <c r="FT172" s="25"/>
      <c r="FU172" s="25"/>
      <c r="FV172" s="25"/>
      <c r="FW172" s="25"/>
      <c r="FX172" s="25"/>
      <c r="FY172" s="25"/>
      <c r="FZ172" s="25"/>
      <c r="GA172" s="25"/>
      <c r="GB172" s="25"/>
      <c r="GC172" s="25"/>
      <c r="GD172" s="25"/>
      <c r="GE172" s="25"/>
      <c r="GF172" s="25"/>
      <c r="GG172" s="25"/>
      <c r="GH172" s="25"/>
      <c r="GI172" s="25"/>
      <c r="GJ172" s="25"/>
      <c r="GK172" s="25"/>
      <c r="GL172" s="25"/>
      <c r="GM172" s="25"/>
      <c r="GN172" s="25"/>
      <c r="GO172" s="25"/>
      <c r="GP172" s="25"/>
      <c r="GQ172" s="25"/>
      <c r="GR172" s="25"/>
      <c r="GS172" s="25"/>
      <c r="GT172" s="25"/>
      <c r="GU172" s="25"/>
      <c r="GV172" s="25"/>
      <c r="GW172" s="25"/>
      <c r="GX172" s="25"/>
      <c r="GY172" s="25"/>
      <c r="GZ172" s="25"/>
      <c r="HA172" s="25"/>
      <c r="HB172" s="25"/>
      <c r="HC172" s="25"/>
      <c r="HD172" s="25"/>
      <c r="HE172" s="25"/>
      <c r="HF172" s="25"/>
      <c r="HG172" s="25"/>
      <c r="HH172" s="25"/>
      <c r="HI172" s="25"/>
      <c r="HJ172" s="25"/>
      <c r="HK172" s="25"/>
      <c r="HL172" s="25"/>
      <c r="HM172" s="25"/>
      <c r="HN172" s="25"/>
      <c r="HO172" s="25"/>
      <c r="HP172" s="25"/>
      <c r="HQ172" s="25"/>
      <c r="HR172" s="25"/>
      <c r="HS172" s="25"/>
      <c r="HT172" s="25"/>
      <c r="HU172" s="25"/>
      <c r="HV172" s="25"/>
      <c r="HW172" s="25"/>
      <c r="HX172" s="25"/>
      <c r="HY172" s="25"/>
      <c r="HZ172" s="25"/>
      <c r="IA172" s="25"/>
      <c r="IB172" s="25"/>
      <c r="IC172" s="25"/>
      <c r="ID172" s="25"/>
      <c r="IE172" s="25"/>
      <c r="IF172" s="25"/>
      <c r="IG172" s="25"/>
      <c r="IH172" s="25"/>
      <c r="II172" s="25"/>
      <c r="IJ172" s="25"/>
      <c r="IK172" s="25"/>
      <c r="IL172" s="25"/>
      <c r="IM172" s="25"/>
      <c r="IN172" s="25"/>
    </row>
    <row r="173" spans="1:248" ht="17.399999999999999">
      <c r="A173" s="29"/>
      <c r="B173" s="29"/>
      <c r="C173" s="29"/>
      <c r="D173" s="29"/>
      <c r="E173" s="29"/>
      <c r="F173" s="29"/>
      <c r="G173" s="30"/>
      <c r="H173" s="31"/>
      <c r="I173" s="30"/>
      <c r="J173" s="45"/>
      <c r="K173" s="31"/>
      <c r="L173" s="32"/>
      <c r="M173" s="32"/>
      <c r="N173" s="77"/>
      <c r="O173" s="33"/>
      <c r="P173" s="34"/>
      <c r="Q173" s="35"/>
      <c r="R173" s="31"/>
      <c r="S173" s="32"/>
      <c r="T173" s="31"/>
      <c r="U173" s="31"/>
      <c r="V173" s="96"/>
      <c r="W173" s="96"/>
      <c r="X173" s="31"/>
      <c r="Y173" s="25"/>
      <c r="Z173" s="1" t="str">
        <f t="shared" si="48"/>
        <v/>
      </c>
      <c r="AA173" s="1" t="str">
        <f t="shared" si="49"/>
        <v/>
      </c>
      <c r="AB173" s="1" t="str">
        <f t="shared" si="50"/>
        <v/>
      </c>
      <c r="AC173" s="1" t="str">
        <f t="shared" si="51"/>
        <v/>
      </c>
      <c r="AD173" s="1" t="str">
        <f t="shared" si="52"/>
        <v/>
      </c>
      <c r="AE173" s="1" t="str">
        <f t="shared" si="53"/>
        <v/>
      </c>
      <c r="AF173" s="1" t="str">
        <f t="shared" si="54"/>
        <v/>
      </c>
      <c r="AG173" s="1" t="str">
        <f t="shared" si="55"/>
        <v/>
      </c>
      <c r="AH173" s="1" t="str">
        <f t="shared" si="56"/>
        <v/>
      </c>
      <c r="AI173" s="1" t="str">
        <f t="shared" si="57"/>
        <v/>
      </c>
      <c r="AJ173" s="1" t="str">
        <f t="shared" si="58"/>
        <v/>
      </c>
      <c r="AK173" s="1" t="str">
        <f t="shared" si="59"/>
        <v/>
      </c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  <c r="EU173" s="25"/>
      <c r="EV173" s="25"/>
      <c r="EW173" s="25"/>
      <c r="EX173" s="25"/>
      <c r="EY173" s="25"/>
      <c r="EZ173" s="25"/>
      <c r="FA173" s="25"/>
      <c r="FB173" s="25"/>
      <c r="FC173" s="25"/>
      <c r="FD173" s="25"/>
      <c r="FE173" s="25"/>
      <c r="FF173" s="25"/>
      <c r="FG173" s="25"/>
      <c r="FH173" s="25"/>
      <c r="FI173" s="25"/>
      <c r="FJ173" s="25"/>
      <c r="FK173" s="25"/>
      <c r="FL173" s="25"/>
      <c r="FM173" s="25"/>
      <c r="FN173" s="25"/>
      <c r="FO173" s="25"/>
      <c r="FP173" s="25"/>
      <c r="FQ173" s="25"/>
      <c r="FR173" s="25"/>
      <c r="FS173" s="25"/>
      <c r="FT173" s="25"/>
      <c r="FU173" s="25"/>
      <c r="FV173" s="25"/>
      <c r="FW173" s="25"/>
      <c r="FX173" s="25"/>
      <c r="FY173" s="25"/>
      <c r="FZ173" s="25"/>
      <c r="GA173" s="25"/>
      <c r="GB173" s="25"/>
      <c r="GC173" s="25"/>
      <c r="GD173" s="25"/>
      <c r="GE173" s="25"/>
      <c r="GF173" s="25"/>
      <c r="GG173" s="25"/>
      <c r="GH173" s="25"/>
      <c r="GI173" s="25"/>
      <c r="GJ173" s="25"/>
      <c r="GK173" s="25"/>
      <c r="GL173" s="25"/>
      <c r="GM173" s="25"/>
      <c r="GN173" s="25"/>
      <c r="GO173" s="25"/>
      <c r="GP173" s="25"/>
      <c r="GQ173" s="25"/>
      <c r="GR173" s="25"/>
      <c r="GS173" s="25"/>
      <c r="GT173" s="25"/>
      <c r="GU173" s="25"/>
      <c r="GV173" s="25"/>
      <c r="GW173" s="25"/>
      <c r="GX173" s="25"/>
      <c r="GY173" s="25"/>
      <c r="GZ173" s="25"/>
      <c r="HA173" s="25"/>
      <c r="HB173" s="25"/>
      <c r="HC173" s="25"/>
      <c r="HD173" s="25"/>
      <c r="HE173" s="25"/>
      <c r="HF173" s="25"/>
      <c r="HG173" s="25"/>
      <c r="HH173" s="25"/>
      <c r="HI173" s="25"/>
      <c r="HJ173" s="25"/>
      <c r="HK173" s="25"/>
      <c r="HL173" s="25"/>
      <c r="HM173" s="25"/>
      <c r="HN173" s="25"/>
      <c r="HO173" s="25"/>
      <c r="HP173" s="25"/>
      <c r="HQ173" s="25"/>
      <c r="HR173" s="25"/>
      <c r="HS173" s="25"/>
      <c r="HT173" s="25"/>
      <c r="HU173" s="25"/>
      <c r="HV173" s="25"/>
      <c r="HW173" s="25"/>
      <c r="HX173" s="25"/>
      <c r="HY173" s="25"/>
      <c r="HZ173" s="25"/>
      <c r="IA173" s="25"/>
      <c r="IB173" s="25"/>
      <c r="IC173" s="25"/>
      <c r="ID173" s="25"/>
      <c r="IE173" s="25"/>
      <c r="IF173" s="25"/>
      <c r="IG173" s="25"/>
      <c r="IH173" s="25"/>
      <c r="II173" s="25"/>
      <c r="IJ173" s="25"/>
      <c r="IK173" s="25"/>
      <c r="IL173" s="25"/>
      <c r="IM173" s="25"/>
      <c r="IN173" s="25"/>
    </row>
    <row r="174" spans="1:248" ht="17.399999999999999">
      <c r="A174" s="29"/>
      <c r="B174" s="29"/>
      <c r="C174" s="29"/>
      <c r="D174" s="29"/>
      <c r="E174" s="29"/>
      <c r="F174" s="29"/>
      <c r="G174" s="30"/>
      <c r="H174" s="31"/>
      <c r="I174" s="30"/>
      <c r="J174" s="45"/>
      <c r="K174" s="31"/>
      <c r="L174" s="32"/>
      <c r="M174" s="32"/>
      <c r="N174" s="77"/>
      <c r="O174" s="33"/>
      <c r="P174" s="34"/>
      <c r="Q174" s="35"/>
      <c r="R174" s="31"/>
      <c r="S174" s="32"/>
      <c r="T174" s="31"/>
      <c r="U174" s="31"/>
      <c r="V174" s="96"/>
      <c r="W174" s="96"/>
      <c r="X174" s="31"/>
      <c r="Y174" s="25"/>
      <c r="Z174" s="1" t="str">
        <f t="shared" si="48"/>
        <v/>
      </c>
      <c r="AA174" s="1" t="str">
        <f t="shared" si="49"/>
        <v/>
      </c>
      <c r="AB174" s="1" t="str">
        <f t="shared" si="50"/>
        <v/>
      </c>
      <c r="AC174" s="1" t="str">
        <f t="shared" si="51"/>
        <v/>
      </c>
      <c r="AD174" s="1" t="str">
        <f t="shared" si="52"/>
        <v/>
      </c>
      <c r="AE174" s="1" t="str">
        <f t="shared" si="53"/>
        <v/>
      </c>
      <c r="AF174" s="1" t="str">
        <f t="shared" si="54"/>
        <v/>
      </c>
      <c r="AG174" s="1" t="str">
        <f t="shared" si="55"/>
        <v/>
      </c>
      <c r="AH174" s="1" t="str">
        <f t="shared" si="56"/>
        <v/>
      </c>
      <c r="AI174" s="1" t="str">
        <f t="shared" si="57"/>
        <v/>
      </c>
      <c r="AJ174" s="1" t="str">
        <f t="shared" si="58"/>
        <v/>
      </c>
      <c r="AK174" s="1" t="str">
        <f t="shared" si="59"/>
        <v/>
      </c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  <c r="EU174" s="25"/>
      <c r="EV174" s="25"/>
      <c r="EW174" s="25"/>
      <c r="EX174" s="25"/>
      <c r="EY174" s="25"/>
      <c r="EZ174" s="25"/>
      <c r="FA174" s="25"/>
      <c r="FB174" s="25"/>
      <c r="FC174" s="25"/>
      <c r="FD174" s="25"/>
      <c r="FE174" s="25"/>
      <c r="FF174" s="25"/>
      <c r="FG174" s="25"/>
      <c r="FH174" s="25"/>
      <c r="FI174" s="25"/>
      <c r="FJ174" s="25"/>
      <c r="FK174" s="25"/>
      <c r="FL174" s="25"/>
      <c r="FM174" s="25"/>
      <c r="FN174" s="25"/>
      <c r="FO174" s="25"/>
      <c r="FP174" s="25"/>
      <c r="FQ174" s="25"/>
      <c r="FR174" s="25"/>
      <c r="FS174" s="25"/>
      <c r="FT174" s="25"/>
      <c r="FU174" s="25"/>
      <c r="FV174" s="25"/>
      <c r="FW174" s="25"/>
      <c r="FX174" s="25"/>
      <c r="FY174" s="25"/>
      <c r="FZ174" s="25"/>
      <c r="GA174" s="25"/>
      <c r="GB174" s="25"/>
      <c r="GC174" s="25"/>
      <c r="GD174" s="25"/>
      <c r="GE174" s="25"/>
      <c r="GF174" s="25"/>
      <c r="GG174" s="25"/>
      <c r="GH174" s="25"/>
      <c r="GI174" s="25"/>
      <c r="GJ174" s="25"/>
      <c r="GK174" s="25"/>
      <c r="GL174" s="25"/>
      <c r="GM174" s="25"/>
      <c r="GN174" s="25"/>
      <c r="GO174" s="25"/>
      <c r="GP174" s="25"/>
      <c r="GQ174" s="25"/>
      <c r="GR174" s="25"/>
      <c r="GS174" s="25"/>
      <c r="GT174" s="25"/>
      <c r="GU174" s="25"/>
      <c r="GV174" s="25"/>
      <c r="GW174" s="25"/>
      <c r="GX174" s="25"/>
      <c r="GY174" s="25"/>
      <c r="GZ174" s="25"/>
      <c r="HA174" s="25"/>
      <c r="HB174" s="25"/>
      <c r="HC174" s="25"/>
      <c r="HD174" s="25"/>
      <c r="HE174" s="25"/>
      <c r="HF174" s="25"/>
      <c r="HG174" s="25"/>
      <c r="HH174" s="25"/>
      <c r="HI174" s="25"/>
      <c r="HJ174" s="25"/>
      <c r="HK174" s="25"/>
      <c r="HL174" s="25"/>
      <c r="HM174" s="25"/>
      <c r="HN174" s="25"/>
      <c r="HO174" s="25"/>
      <c r="HP174" s="25"/>
      <c r="HQ174" s="25"/>
      <c r="HR174" s="25"/>
      <c r="HS174" s="25"/>
      <c r="HT174" s="25"/>
      <c r="HU174" s="25"/>
      <c r="HV174" s="25"/>
      <c r="HW174" s="25"/>
      <c r="HX174" s="25"/>
      <c r="HY174" s="25"/>
      <c r="HZ174" s="25"/>
      <c r="IA174" s="25"/>
      <c r="IB174" s="25"/>
      <c r="IC174" s="25"/>
      <c r="ID174" s="25"/>
      <c r="IE174" s="25"/>
      <c r="IF174" s="25"/>
      <c r="IG174" s="25"/>
      <c r="IH174" s="25"/>
      <c r="II174" s="25"/>
      <c r="IJ174" s="25"/>
      <c r="IK174" s="25"/>
      <c r="IL174" s="25"/>
      <c r="IM174" s="25"/>
      <c r="IN174" s="25"/>
    </row>
    <row r="175" spans="1:248" ht="17.399999999999999">
      <c r="A175" s="29"/>
      <c r="B175" s="29"/>
      <c r="C175" s="29"/>
      <c r="D175" s="29"/>
      <c r="E175" s="29"/>
      <c r="F175" s="29"/>
      <c r="G175" s="30"/>
      <c r="H175" s="31"/>
      <c r="I175" s="30"/>
      <c r="J175" s="45"/>
      <c r="K175" s="31"/>
      <c r="L175" s="32"/>
      <c r="M175" s="32"/>
      <c r="N175" s="77"/>
      <c r="O175" s="33"/>
      <c r="P175" s="34"/>
      <c r="Q175" s="35"/>
      <c r="R175" s="31"/>
      <c r="S175" s="32"/>
      <c r="T175" s="31"/>
      <c r="U175" s="31"/>
      <c r="V175" s="96"/>
      <c r="W175" s="96"/>
      <c r="X175" s="31"/>
      <c r="Y175" s="25"/>
      <c r="Z175" s="1" t="str">
        <f t="shared" si="48"/>
        <v/>
      </c>
      <c r="AA175" s="1" t="str">
        <f t="shared" si="49"/>
        <v/>
      </c>
      <c r="AB175" s="1" t="str">
        <f t="shared" si="50"/>
        <v/>
      </c>
      <c r="AC175" s="1" t="str">
        <f t="shared" si="51"/>
        <v/>
      </c>
      <c r="AD175" s="1" t="str">
        <f t="shared" si="52"/>
        <v/>
      </c>
      <c r="AE175" s="1" t="str">
        <f t="shared" si="53"/>
        <v/>
      </c>
      <c r="AF175" s="1" t="str">
        <f t="shared" si="54"/>
        <v/>
      </c>
      <c r="AG175" s="1" t="str">
        <f t="shared" si="55"/>
        <v/>
      </c>
      <c r="AH175" s="1" t="str">
        <f t="shared" si="56"/>
        <v/>
      </c>
      <c r="AI175" s="1" t="str">
        <f t="shared" si="57"/>
        <v/>
      </c>
      <c r="AJ175" s="1" t="str">
        <f t="shared" si="58"/>
        <v/>
      </c>
      <c r="AK175" s="1" t="str">
        <f t="shared" si="59"/>
        <v/>
      </c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  <c r="EU175" s="25"/>
      <c r="EV175" s="25"/>
      <c r="EW175" s="25"/>
      <c r="EX175" s="25"/>
      <c r="EY175" s="25"/>
      <c r="EZ175" s="25"/>
      <c r="FA175" s="25"/>
      <c r="FB175" s="25"/>
      <c r="FC175" s="25"/>
      <c r="FD175" s="25"/>
      <c r="FE175" s="25"/>
      <c r="FF175" s="25"/>
      <c r="FG175" s="25"/>
      <c r="FH175" s="25"/>
      <c r="FI175" s="25"/>
      <c r="FJ175" s="25"/>
      <c r="FK175" s="25"/>
      <c r="FL175" s="25"/>
      <c r="FM175" s="25"/>
      <c r="FN175" s="25"/>
      <c r="FO175" s="25"/>
      <c r="FP175" s="25"/>
      <c r="FQ175" s="25"/>
      <c r="FR175" s="25"/>
      <c r="FS175" s="25"/>
      <c r="FT175" s="25"/>
      <c r="FU175" s="25"/>
      <c r="FV175" s="25"/>
      <c r="FW175" s="25"/>
      <c r="FX175" s="25"/>
      <c r="FY175" s="25"/>
      <c r="FZ175" s="25"/>
      <c r="GA175" s="25"/>
      <c r="GB175" s="25"/>
      <c r="GC175" s="25"/>
      <c r="GD175" s="25"/>
      <c r="GE175" s="25"/>
      <c r="GF175" s="25"/>
      <c r="GG175" s="25"/>
      <c r="GH175" s="25"/>
      <c r="GI175" s="25"/>
      <c r="GJ175" s="25"/>
      <c r="GK175" s="25"/>
      <c r="GL175" s="25"/>
      <c r="GM175" s="25"/>
      <c r="GN175" s="25"/>
      <c r="GO175" s="25"/>
      <c r="GP175" s="25"/>
      <c r="GQ175" s="25"/>
      <c r="GR175" s="25"/>
      <c r="GS175" s="25"/>
      <c r="GT175" s="25"/>
      <c r="GU175" s="25"/>
      <c r="GV175" s="25"/>
      <c r="GW175" s="25"/>
      <c r="GX175" s="25"/>
      <c r="GY175" s="25"/>
      <c r="GZ175" s="25"/>
      <c r="HA175" s="25"/>
      <c r="HB175" s="25"/>
      <c r="HC175" s="25"/>
      <c r="HD175" s="25"/>
      <c r="HE175" s="25"/>
      <c r="HF175" s="25"/>
      <c r="HG175" s="25"/>
      <c r="HH175" s="25"/>
      <c r="HI175" s="25"/>
      <c r="HJ175" s="25"/>
      <c r="HK175" s="25"/>
      <c r="HL175" s="25"/>
      <c r="HM175" s="25"/>
      <c r="HN175" s="25"/>
      <c r="HO175" s="25"/>
      <c r="HP175" s="25"/>
      <c r="HQ175" s="25"/>
      <c r="HR175" s="25"/>
      <c r="HS175" s="25"/>
      <c r="HT175" s="25"/>
      <c r="HU175" s="25"/>
      <c r="HV175" s="25"/>
      <c r="HW175" s="25"/>
      <c r="HX175" s="25"/>
      <c r="HY175" s="25"/>
      <c r="HZ175" s="25"/>
      <c r="IA175" s="25"/>
      <c r="IB175" s="25"/>
      <c r="IC175" s="25"/>
      <c r="ID175" s="25"/>
      <c r="IE175" s="25"/>
      <c r="IF175" s="25"/>
      <c r="IG175" s="25"/>
      <c r="IH175" s="25"/>
      <c r="II175" s="25"/>
      <c r="IJ175" s="25"/>
      <c r="IK175" s="25"/>
      <c r="IL175" s="25"/>
      <c r="IM175" s="25"/>
      <c r="IN175" s="25"/>
    </row>
    <row r="176" spans="1:248" ht="17.399999999999999">
      <c r="A176" s="29"/>
      <c r="B176" s="29"/>
      <c r="C176" s="29"/>
      <c r="D176" s="29"/>
      <c r="E176" s="29"/>
      <c r="F176" s="29"/>
      <c r="G176" s="30"/>
      <c r="H176" s="31"/>
      <c r="I176" s="30"/>
      <c r="J176" s="29"/>
      <c r="K176" s="31"/>
      <c r="L176" s="32"/>
      <c r="M176" s="32"/>
      <c r="N176" s="77"/>
      <c r="O176" s="33"/>
      <c r="P176" s="34"/>
      <c r="Q176" s="35"/>
      <c r="R176" s="31"/>
      <c r="S176" s="32"/>
      <c r="T176" s="31"/>
      <c r="U176" s="31"/>
      <c r="V176" s="96"/>
      <c r="W176" s="96"/>
      <c r="X176" s="31"/>
      <c r="Y176" s="25"/>
      <c r="Z176" s="1" t="str">
        <f t="shared" si="48"/>
        <v/>
      </c>
      <c r="AA176" s="1" t="str">
        <f t="shared" si="49"/>
        <v/>
      </c>
      <c r="AB176" s="1" t="str">
        <f t="shared" si="50"/>
        <v/>
      </c>
      <c r="AC176" s="1" t="str">
        <f t="shared" si="51"/>
        <v/>
      </c>
      <c r="AD176" s="1" t="str">
        <f t="shared" si="52"/>
        <v/>
      </c>
      <c r="AE176" s="1" t="str">
        <f t="shared" si="53"/>
        <v/>
      </c>
      <c r="AF176" s="1" t="str">
        <f t="shared" si="54"/>
        <v/>
      </c>
      <c r="AG176" s="1" t="str">
        <f t="shared" si="55"/>
        <v/>
      </c>
      <c r="AH176" s="1" t="str">
        <f t="shared" si="56"/>
        <v/>
      </c>
      <c r="AI176" s="1" t="str">
        <f t="shared" si="57"/>
        <v/>
      </c>
      <c r="AJ176" s="1" t="str">
        <f t="shared" si="58"/>
        <v/>
      </c>
      <c r="AK176" s="1" t="str">
        <f t="shared" si="59"/>
        <v/>
      </c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  <c r="EU176" s="25"/>
      <c r="EV176" s="25"/>
      <c r="EW176" s="25"/>
      <c r="EX176" s="25"/>
      <c r="EY176" s="25"/>
      <c r="EZ176" s="25"/>
      <c r="FA176" s="25"/>
      <c r="FB176" s="25"/>
      <c r="FC176" s="25"/>
      <c r="FD176" s="25"/>
      <c r="FE176" s="25"/>
      <c r="FF176" s="25"/>
      <c r="FG176" s="25"/>
      <c r="FH176" s="25"/>
      <c r="FI176" s="25"/>
      <c r="FJ176" s="25"/>
      <c r="FK176" s="25"/>
      <c r="FL176" s="25"/>
      <c r="FM176" s="25"/>
      <c r="FN176" s="25"/>
      <c r="FO176" s="25"/>
      <c r="FP176" s="25"/>
      <c r="FQ176" s="25"/>
      <c r="FR176" s="25"/>
      <c r="FS176" s="25"/>
      <c r="FT176" s="25"/>
      <c r="FU176" s="25"/>
      <c r="FV176" s="25"/>
      <c r="FW176" s="25"/>
      <c r="FX176" s="25"/>
      <c r="FY176" s="25"/>
      <c r="FZ176" s="25"/>
      <c r="GA176" s="25"/>
      <c r="GB176" s="25"/>
      <c r="GC176" s="25"/>
      <c r="GD176" s="25"/>
      <c r="GE176" s="25"/>
      <c r="GF176" s="25"/>
      <c r="GG176" s="25"/>
      <c r="GH176" s="25"/>
      <c r="GI176" s="25"/>
      <c r="GJ176" s="25"/>
      <c r="GK176" s="25"/>
      <c r="GL176" s="25"/>
      <c r="GM176" s="25"/>
      <c r="GN176" s="25"/>
      <c r="GO176" s="25"/>
      <c r="GP176" s="25"/>
      <c r="GQ176" s="25"/>
      <c r="GR176" s="25"/>
      <c r="GS176" s="25"/>
      <c r="GT176" s="25"/>
      <c r="GU176" s="25"/>
      <c r="GV176" s="25"/>
      <c r="GW176" s="25"/>
      <c r="GX176" s="25"/>
      <c r="GY176" s="25"/>
      <c r="GZ176" s="25"/>
      <c r="HA176" s="25"/>
      <c r="HB176" s="25"/>
      <c r="HC176" s="25"/>
      <c r="HD176" s="25"/>
      <c r="HE176" s="25"/>
      <c r="HF176" s="25"/>
      <c r="HG176" s="25"/>
      <c r="HH176" s="25"/>
      <c r="HI176" s="25"/>
      <c r="HJ176" s="25"/>
      <c r="HK176" s="25"/>
      <c r="HL176" s="25"/>
      <c r="HM176" s="25"/>
      <c r="HN176" s="25"/>
      <c r="HO176" s="25"/>
      <c r="HP176" s="25"/>
      <c r="HQ176" s="25"/>
      <c r="HR176" s="25"/>
      <c r="HS176" s="25"/>
      <c r="HT176" s="25"/>
      <c r="HU176" s="25"/>
      <c r="HV176" s="25"/>
      <c r="HW176" s="25"/>
      <c r="HX176" s="25"/>
      <c r="HY176" s="25"/>
      <c r="HZ176" s="25"/>
      <c r="IA176" s="25"/>
      <c r="IB176" s="25"/>
      <c r="IC176" s="25"/>
      <c r="ID176" s="25"/>
      <c r="IE176" s="25"/>
      <c r="IF176" s="25"/>
      <c r="IG176" s="25"/>
      <c r="IH176" s="25"/>
      <c r="II176" s="25"/>
      <c r="IJ176" s="25"/>
      <c r="IK176" s="25"/>
      <c r="IL176" s="25"/>
      <c r="IM176" s="25"/>
      <c r="IN176" s="25"/>
    </row>
    <row r="177" spans="1:248" ht="17.399999999999999">
      <c r="A177" s="29"/>
      <c r="B177" s="29"/>
      <c r="C177" s="29"/>
      <c r="D177" s="29"/>
      <c r="E177" s="29"/>
      <c r="F177" s="29"/>
      <c r="G177" s="30"/>
      <c r="H177" s="31"/>
      <c r="I177" s="30"/>
      <c r="J177" s="29"/>
      <c r="K177" s="31"/>
      <c r="L177" s="32"/>
      <c r="M177" s="32"/>
      <c r="N177" s="77"/>
      <c r="O177" s="33"/>
      <c r="P177" s="34"/>
      <c r="Q177" s="35"/>
      <c r="R177" s="31"/>
      <c r="S177" s="32"/>
      <c r="T177" s="31"/>
      <c r="U177" s="31"/>
      <c r="V177" s="96"/>
      <c r="W177" s="96"/>
      <c r="X177" s="31"/>
      <c r="Y177" s="25"/>
      <c r="Z177" s="1" t="str">
        <f t="shared" si="48"/>
        <v/>
      </c>
      <c r="AA177" s="1" t="str">
        <f t="shared" si="49"/>
        <v/>
      </c>
      <c r="AB177" s="1" t="str">
        <f t="shared" si="50"/>
        <v/>
      </c>
      <c r="AC177" s="1" t="str">
        <f t="shared" si="51"/>
        <v/>
      </c>
      <c r="AD177" s="1" t="str">
        <f t="shared" si="52"/>
        <v/>
      </c>
      <c r="AE177" s="1" t="str">
        <f t="shared" si="53"/>
        <v/>
      </c>
      <c r="AF177" s="1" t="str">
        <f t="shared" si="54"/>
        <v/>
      </c>
      <c r="AG177" s="1" t="str">
        <f t="shared" si="55"/>
        <v/>
      </c>
      <c r="AH177" s="1" t="str">
        <f t="shared" si="56"/>
        <v/>
      </c>
      <c r="AI177" s="1" t="str">
        <f t="shared" si="57"/>
        <v/>
      </c>
      <c r="AJ177" s="1" t="str">
        <f t="shared" si="58"/>
        <v/>
      </c>
      <c r="AK177" s="1" t="str">
        <f t="shared" si="59"/>
        <v/>
      </c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  <c r="EU177" s="25"/>
      <c r="EV177" s="25"/>
      <c r="EW177" s="25"/>
      <c r="EX177" s="25"/>
      <c r="EY177" s="25"/>
      <c r="EZ177" s="25"/>
      <c r="FA177" s="25"/>
      <c r="FB177" s="25"/>
      <c r="FC177" s="25"/>
      <c r="FD177" s="25"/>
      <c r="FE177" s="25"/>
      <c r="FF177" s="25"/>
      <c r="FG177" s="25"/>
      <c r="FH177" s="25"/>
      <c r="FI177" s="25"/>
      <c r="FJ177" s="25"/>
      <c r="FK177" s="25"/>
      <c r="FL177" s="25"/>
      <c r="FM177" s="25"/>
      <c r="FN177" s="25"/>
      <c r="FO177" s="25"/>
      <c r="FP177" s="25"/>
      <c r="FQ177" s="25"/>
      <c r="FR177" s="25"/>
      <c r="FS177" s="25"/>
      <c r="FT177" s="25"/>
      <c r="FU177" s="25"/>
      <c r="FV177" s="25"/>
      <c r="FW177" s="25"/>
      <c r="FX177" s="25"/>
      <c r="FY177" s="25"/>
      <c r="FZ177" s="25"/>
      <c r="GA177" s="25"/>
      <c r="GB177" s="25"/>
      <c r="GC177" s="25"/>
      <c r="GD177" s="25"/>
      <c r="GE177" s="25"/>
      <c r="GF177" s="25"/>
      <c r="GG177" s="25"/>
      <c r="GH177" s="25"/>
      <c r="GI177" s="25"/>
      <c r="GJ177" s="25"/>
      <c r="GK177" s="25"/>
      <c r="GL177" s="25"/>
      <c r="GM177" s="25"/>
      <c r="GN177" s="25"/>
      <c r="GO177" s="25"/>
      <c r="GP177" s="25"/>
      <c r="GQ177" s="25"/>
      <c r="GR177" s="25"/>
      <c r="GS177" s="25"/>
      <c r="GT177" s="25"/>
      <c r="GU177" s="25"/>
      <c r="GV177" s="25"/>
      <c r="GW177" s="25"/>
      <c r="GX177" s="25"/>
      <c r="GY177" s="25"/>
      <c r="GZ177" s="25"/>
      <c r="HA177" s="25"/>
      <c r="HB177" s="25"/>
      <c r="HC177" s="25"/>
      <c r="HD177" s="25"/>
      <c r="HE177" s="25"/>
      <c r="HF177" s="25"/>
      <c r="HG177" s="25"/>
      <c r="HH177" s="25"/>
      <c r="HI177" s="25"/>
      <c r="HJ177" s="25"/>
      <c r="HK177" s="25"/>
      <c r="HL177" s="25"/>
      <c r="HM177" s="25"/>
      <c r="HN177" s="25"/>
      <c r="HO177" s="25"/>
      <c r="HP177" s="25"/>
      <c r="HQ177" s="25"/>
      <c r="HR177" s="25"/>
      <c r="HS177" s="25"/>
      <c r="HT177" s="25"/>
      <c r="HU177" s="25"/>
      <c r="HV177" s="25"/>
      <c r="HW177" s="25"/>
      <c r="HX177" s="25"/>
      <c r="HY177" s="25"/>
      <c r="HZ177" s="25"/>
      <c r="IA177" s="25"/>
      <c r="IB177" s="25"/>
      <c r="IC177" s="25"/>
      <c r="ID177" s="25"/>
      <c r="IE177" s="25"/>
      <c r="IF177" s="25"/>
      <c r="IG177" s="25"/>
      <c r="IH177" s="25"/>
      <c r="II177" s="25"/>
      <c r="IJ177" s="25"/>
      <c r="IK177" s="25"/>
      <c r="IL177" s="25"/>
      <c r="IM177" s="25"/>
      <c r="IN177" s="25"/>
    </row>
    <row r="178" spans="1:248" ht="17.399999999999999">
      <c r="A178" s="29"/>
      <c r="B178" s="29"/>
      <c r="C178" s="29"/>
      <c r="D178" s="29"/>
      <c r="E178" s="29"/>
      <c r="F178" s="29"/>
      <c r="G178" s="30"/>
      <c r="H178" s="31"/>
      <c r="I178" s="30"/>
      <c r="J178" s="29"/>
      <c r="K178" s="31"/>
      <c r="L178" s="32"/>
      <c r="M178" s="32"/>
      <c r="N178" s="77"/>
      <c r="O178" s="33"/>
      <c r="P178" s="34"/>
      <c r="Q178" s="35"/>
      <c r="R178" s="31"/>
      <c r="S178" s="32"/>
      <c r="T178" s="31"/>
      <c r="U178" s="31"/>
      <c r="V178" s="96"/>
      <c r="W178" s="96"/>
      <c r="X178" s="31"/>
      <c r="Y178" s="25"/>
      <c r="Z178" s="1" t="str">
        <f t="shared" si="48"/>
        <v/>
      </c>
      <c r="AA178" s="1" t="str">
        <f t="shared" si="49"/>
        <v/>
      </c>
      <c r="AB178" s="1" t="str">
        <f t="shared" si="50"/>
        <v/>
      </c>
      <c r="AC178" s="1" t="str">
        <f t="shared" si="51"/>
        <v/>
      </c>
      <c r="AD178" s="1" t="str">
        <f t="shared" si="52"/>
        <v/>
      </c>
      <c r="AE178" s="1" t="str">
        <f t="shared" si="53"/>
        <v/>
      </c>
      <c r="AF178" s="1" t="str">
        <f t="shared" si="54"/>
        <v/>
      </c>
      <c r="AG178" s="1" t="str">
        <f t="shared" si="55"/>
        <v/>
      </c>
      <c r="AH178" s="1" t="str">
        <f t="shared" si="56"/>
        <v/>
      </c>
      <c r="AI178" s="1" t="str">
        <f t="shared" si="57"/>
        <v/>
      </c>
      <c r="AJ178" s="1" t="str">
        <f t="shared" si="58"/>
        <v/>
      </c>
      <c r="AK178" s="1" t="str">
        <f t="shared" si="59"/>
        <v/>
      </c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  <c r="EX178" s="25"/>
      <c r="EY178" s="25"/>
      <c r="EZ178" s="25"/>
      <c r="FA178" s="25"/>
      <c r="FB178" s="25"/>
      <c r="FC178" s="25"/>
      <c r="FD178" s="25"/>
      <c r="FE178" s="25"/>
      <c r="FF178" s="25"/>
      <c r="FG178" s="25"/>
      <c r="FH178" s="25"/>
      <c r="FI178" s="25"/>
      <c r="FJ178" s="25"/>
      <c r="FK178" s="25"/>
      <c r="FL178" s="25"/>
      <c r="FM178" s="25"/>
      <c r="FN178" s="25"/>
      <c r="FO178" s="25"/>
      <c r="FP178" s="25"/>
      <c r="FQ178" s="25"/>
      <c r="FR178" s="25"/>
      <c r="FS178" s="25"/>
      <c r="FT178" s="25"/>
      <c r="FU178" s="25"/>
      <c r="FV178" s="25"/>
      <c r="FW178" s="25"/>
      <c r="FX178" s="25"/>
      <c r="FY178" s="25"/>
      <c r="FZ178" s="25"/>
      <c r="GA178" s="25"/>
      <c r="GB178" s="25"/>
      <c r="GC178" s="25"/>
      <c r="GD178" s="25"/>
      <c r="GE178" s="25"/>
      <c r="GF178" s="25"/>
      <c r="GG178" s="25"/>
      <c r="GH178" s="25"/>
      <c r="GI178" s="25"/>
      <c r="GJ178" s="25"/>
      <c r="GK178" s="25"/>
      <c r="GL178" s="25"/>
      <c r="GM178" s="25"/>
      <c r="GN178" s="25"/>
      <c r="GO178" s="25"/>
      <c r="GP178" s="25"/>
      <c r="GQ178" s="25"/>
      <c r="GR178" s="25"/>
      <c r="GS178" s="25"/>
      <c r="GT178" s="25"/>
      <c r="GU178" s="25"/>
      <c r="GV178" s="25"/>
      <c r="GW178" s="25"/>
      <c r="GX178" s="25"/>
      <c r="GY178" s="25"/>
      <c r="GZ178" s="25"/>
      <c r="HA178" s="25"/>
      <c r="HB178" s="25"/>
      <c r="HC178" s="25"/>
      <c r="HD178" s="25"/>
      <c r="HE178" s="25"/>
      <c r="HF178" s="25"/>
      <c r="HG178" s="25"/>
      <c r="HH178" s="25"/>
      <c r="HI178" s="25"/>
      <c r="HJ178" s="25"/>
      <c r="HK178" s="25"/>
      <c r="HL178" s="25"/>
      <c r="HM178" s="25"/>
      <c r="HN178" s="25"/>
      <c r="HO178" s="25"/>
      <c r="HP178" s="25"/>
      <c r="HQ178" s="25"/>
      <c r="HR178" s="25"/>
      <c r="HS178" s="25"/>
      <c r="HT178" s="25"/>
      <c r="HU178" s="25"/>
      <c r="HV178" s="25"/>
      <c r="HW178" s="25"/>
      <c r="HX178" s="25"/>
      <c r="HY178" s="25"/>
      <c r="HZ178" s="25"/>
      <c r="IA178" s="25"/>
      <c r="IB178" s="25"/>
      <c r="IC178" s="25"/>
      <c r="ID178" s="25"/>
      <c r="IE178" s="25"/>
      <c r="IF178" s="25"/>
      <c r="IG178" s="25"/>
      <c r="IH178" s="25"/>
      <c r="II178" s="25"/>
      <c r="IJ178" s="25"/>
      <c r="IK178" s="25"/>
      <c r="IL178" s="25"/>
      <c r="IM178" s="25"/>
      <c r="IN178" s="25"/>
    </row>
    <row r="179" spans="1:248" ht="17.399999999999999">
      <c r="A179" s="29"/>
      <c r="B179" s="29"/>
      <c r="C179" s="29"/>
      <c r="D179" s="29"/>
      <c r="E179" s="29"/>
      <c r="F179" s="29"/>
      <c r="G179" s="30"/>
      <c r="H179" s="31"/>
      <c r="I179" s="30"/>
      <c r="J179" s="29"/>
      <c r="K179" s="31"/>
      <c r="L179" s="32"/>
      <c r="M179" s="32"/>
      <c r="N179" s="77"/>
      <c r="O179" s="33"/>
      <c r="P179" s="34"/>
      <c r="Q179" s="35"/>
      <c r="R179" s="31"/>
      <c r="S179" s="32"/>
      <c r="T179" s="31"/>
      <c r="U179" s="31"/>
      <c r="V179" s="96"/>
      <c r="W179" s="96"/>
      <c r="X179" s="31"/>
      <c r="Y179" s="25"/>
      <c r="Z179" s="1" t="str">
        <f t="shared" si="48"/>
        <v/>
      </c>
      <c r="AA179" s="1" t="str">
        <f t="shared" si="49"/>
        <v/>
      </c>
      <c r="AB179" s="1" t="str">
        <f t="shared" si="50"/>
        <v/>
      </c>
      <c r="AC179" s="1" t="str">
        <f t="shared" si="51"/>
        <v/>
      </c>
      <c r="AD179" s="1" t="str">
        <f t="shared" si="52"/>
        <v/>
      </c>
      <c r="AE179" s="1" t="str">
        <f t="shared" si="53"/>
        <v/>
      </c>
      <c r="AF179" s="1" t="str">
        <f t="shared" si="54"/>
        <v/>
      </c>
      <c r="AG179" s="1" t="str">
        <f t="shared" si="55"/>
        <v/>
      </c>
      <c r="AH179" s="1" t="str">
        <f t="shared" si="56"/>
        <v/>
      </c>
      <c r="AI179" s="1" t="str">
        <f t="shared" si="57"/>
        <v/>
      </c>
      <c r="AJ179" s="1" t="str">
        <f t="shared" si="58"/>
        <v/>
      </c>
      <c r="AK179" s="1" t="str">
        <f t="shared" si="59"/>
        <v/>
      </c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  <c r="EN179" s="25"/>
      <c r="EO179" s="25"/>
      <c r="EP179" s="25"/>
      <c r="EQ179" s="25"/>
      <c r="ER179" s="25"/>
      <c r="ES179" s="25"/>
      <c r="ET179" s="25"/>
      <c r="EU179" s="25"/>
      <c r="EV179" s="25"/>
      <c r="EW179" s="25"/>
      <c r="EX179" s="25"/>
      <c r="EY179" s="25"/>
      <c r="EZ179" s="25"/>
      <c r="FA179" s="25"/>
      <c r="FB179" s="25"/>
      <c r="FC179" s="25"/>
      <c r="FD179" s="25"/>
      <c r="FE179" s="25"/>
      <c r="FF179" s="25"/>
      <c r="FG179" s="25"/>
      <c r="FH179" s="25"/>
      <c r="FI179" s="25"/>
      <c r="FJ179" s="25"/>
      <c r="FK179" s="25"/>
      <c r="FL179" s="25"/>
      <c r="FM179" s="25"/>
      <c r="FN179" s="25"/>
      <c r="FO179" s="25"/>
      <c r="FP179" s="25"/>
      <c r="FQ179" s="25"/>
      <c r="FR179" s="25"/>
      <c r="FS179" s="25"/>
      <c r="FT179" s="25"/>
      <c r="FU179" s="25"/>
      <c r="FV179" s="25"/>
      <c r="FW179" s="25"/>
      <c r="FX179" s="25"/>
      <c r="FY179" s="25"/>
      <c r="FZ179" s="25"/>
      <c r="GA179" s="25"/>
      <c r="GB179" s="25"/>
      <c r="GC179" s="25"/>
      <c r="GD179" s="25"/>
      <c r="GE179" s="25"/>
      <c r="GF179" s="25"/>
      <c r="GG179" s="25"/>
      <c r="GH179" s="25"/>
      <c r="GI179" s="25"/>
      <c r="GJ179" s="25"/>
      <c r="GK179" s="25"/>
      <c r="GL179" s="25"/>
      <c r="GM179" s="25"/>
      <c r="GN179" s="25"/>
      <c r="GO179" s="25"/>
      <c r="GP179" s="25"/>
      <c r="GQ179" s="25"/>
      <c r="GR179" s="25"/>
      <c r="GS179" s="25"/>
      <c r="GT179" s="25"/>
      <c r="GU179" s="25"/>
      <c r="GV179" s="25"/>
      <c r="GW179" s="25"/>
      <c r="GX179" s="25"/>
      <c r="GY179" s="25"/>
      <c r="GZ179" s="25"/>
      <c r="HA179" s="25"/>
      <c r="HB179" s="25"/>
      <c r="HC179" s="25"/>
      <c r="HD179" s="25"/>
      <c r="HE179" s="25"/>
      <c r="HF179" s="25"/>
      <c r="HG179" s="25"/>
      <c r="HH179" s="25"/>
      <c r="HI179" s="25"/>
      <c r="HJ179" s="25"/>
      <c r="HK179" s="25"/>
      <c r="HL179" s="25"/>
      <c r="HM179" s="25"/>
      <c r="HN179" s="25"/>
      <c r="HO179" s="25"/>
      <c r="HP179" s="25"/>
      <c r="HQ179" s="25"/>
      <c r="HR179" s="25"/>
      <c r="HS179" s="25"/>
      <c r="HT179" s="25"/>
      <c r="HU179" s="25"/>
      <c r="HV179" s="25"/>
      <c r="HW179" s="25"/>
      <c r="HX179" s="25"/>
      <c r="HY179" s="25"/>
      <c r="HZ179" s="25"/>
      <c r="IA179" s="25"/>
      <c r="IB179" s="25"/>
      <c r="IC179" s="25"/>
      <c r="ID179" s="25"/>
      <c r="IE179" s="25"/>
      <c r="IF179" s="25"/>
      <c r="IG179" s="25"/>
      <c r="IH179" s="25"/>
      <c r="II179" s="25"/>
      <c r="IJ179" s="25"/>
      <c r="IK179" s="25"/>
      <c r="IL179" s="25"/>
      <c r="IM179" s="25"/>
      <c r="IN179" s="25"/>
    </row>
    <row r="180" spans="1:248" ht="17.399999999999999">
      <c r="A180" s="29"/>
      <c r="B180" s="29"/>
      <c r="C180" s="29"/>
      <c r="D180" s="29"/>
      <c r="E180" s="29"/>
      <c r="F180" s="29"/>
      <c r="G180" s="30"/>
      <c r="H180" s="31"/>
      <c r="I180" s="30"/>
      <c r="J180" s="29"/>
      <c r="K180" s="31"/>
      <c r="L180" s="32"/>
      <c r="M180" s="32"/>
      <c r="N180" s="77"/>
      <c r="O180" s="33"/>
      <c r="P180" s="34"/>
      <c r="Q180" s="35"/>
      <c r="R180" s="31"/>
      <c r="S180" s="32"/>
      <c r="T180" s="31"/>
      <c r="U180" s="31"/>
      <c r="V180" s="96"/>
      <c r="W180" s="96"/>
      <c r="X180" s="31"/>
      <c r="Y180" s="25"/>
      <c r="Z180" s="1" t="str">
        <f t="shared" si="48"/>
        <v/>
      </c>
      <c r="AA180" s="1" t="str">
        <f t="shared" si="49"/>
        <v/>
      </c>
      <c r="AB180" s="1" t="str">
        <f t="shared" si="50"/>
        <v/>
      </c>
      <c r="AC180" s="1" t="str">
        <f t="shared" si="51"/>
        <v/>
      </c>
      <c r="AD180" s="1" t="str">
        <f t="shared" si="52"/>
        <v/>
      </c>
      <c r="AE180" s="1" t="str">
        <f t="shared" si="53"/>
        <v/>
      </c>
      <c r="AF180" s="1" t="str">
        <f t="shared" si="54"/>
        <v/>
      </c>
      <c r="AG180" s="1" t="str">
        <f t="shared" si="55"/>
        <v/>
      </c>
      <c r="AH180" s="1" t="str">
        <f t="shared" si="56"/>
        <v/>
      </c>
      <c r="AI180" s="1" t="str">
        <f t="shared" si="57"/>
        <v/>
      </c>
      <c r="AJ180" s="1" t="str">
        <f t="shared" si="58"/>
        <v/>
      </c>
      <c r="AK180" s="1" t="str">
        <f t="shared" si="59"/>
        <v/>
      </c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  <c r="EX180" s="25"/>
      <c r="EY180" s="25"/>
      <c r="EZ180" s="25"/>
      <c r="FA180" s="25"/>
      <c r="FB180" s="25"/>
      <c r="FC180" s="25"/>
      <c r="FD180" s="25"/>
      <c r="FE180" s="25"/>
      <c r="FF180" s="25"/>
      <c r="FG180" s="25"/>
      <c r="FH180" s="25"/>
      <c r="FI180" s="25"/>
      <c r="FJ180" s="25"/>
      <c r="FK180" s="25"/>
      <c r="FL180" s="25"/>
      <c r="FM180" s="25"/>
      <c r="FN180" s="25"/>
      <c r="FO180" s="25"/>
      <c r="FP180" s="25"/>
      <c r="FQ180" s="25"/>
      <c r="FR180" s="25"/>
      <c r="FS180" s="25"/>
      <c r="FT180" s="25"/>
      <c r="FU180" s="25"/>
      <c r="FV180" s="25"/>
      <c r="FW180" s="25"/>
      <c r="FX180" s="25"/>
      <c r="FY180" s="25"/>
      <c r="FZ180" s="25"/>
      <c r="GA180" s="25"/>
      <c r="GB180" s="25"/>
      <c r="GC180" s="25"/>
      <c r="GD180" s="25"/>
      <c r="GE180" s="25"/>
      <c r="GF180" s="25"/>
      <c r="GG180" s="25"/>
      <c r="GH180" s="25"/>
      <c r="GI180" s="25"/>
      <c r="GJ180" s="25"/>
      <c r="GK180" s="25"/>
      <c r="GL180" s="25"/>
      <c r="GM180" s="25"/>
      <c r="GN180" s="25"/>
      <c r="GO180" s="25"/>
      <c r="GP180" s="25"/>
      <c r="GQ180" s="25"/>
      <c r="GR180" s="25"/>
      <c r="GS180" s="25"/>
      <c r="GT180" s="25"/>
      <c r="GU180" s="25"/>
      <c r="GV180" s="25"/>
      <c r="GW180" s="25"/>
      <c r="GX180" s="25"/>
      <c r="GY180" s="25"/>
      <c r="GZ180" s="25"/>
      <c r="HA180" s="25"/>
      <c r="HB180" s="25"/>
      <c r="HC180" s="25"/>
      <c r="HD180" s="25"/>
      <c r="HE180" s="25"/>
      <c r="HF180" s="25"/>
      <c r="HG180" s="25"/>
      <c r="HH180" s="25"/>
      <c r="HI180" s="25"/>
      <c r="HJ180" s="25"/>
      <c r="HK180" s="25"/>
      <c r="HL180" s="25"/>
      <c r="HM180" s="25"/>
      <c r="HN180" s="25"/>
      <c r="HO180" s="25"/>
      <c r="HP180" s="25"/>
      <c r="HQ180" s="25"/>
      <c r="HR180" s="25"/>
      <c r="HS180" s="25"/>
      <c r="HT180" s="25"/>
      <c r="HU180" s="25"/>
      <c r="HV180" s="25"/>
      <c r="HW180" s="25"/>
      <c r="HX180" s="25"/>
      <c r="HY180" s="25"/>
      <c r="HZ180" s="25"/>
      <c r="IA180" s="25"/>
      <c r="IB180" s="25"/>
      <c r="IC180" s="25"/>
      <c r="ID180" s="25"/>
      <c r="IE180" s="25"/>
      <c r="IF180" s="25"/>
      <c r="IG180" s="25"/>
      <c r="IH180" s="25"/>
      <c r="II180" s="25"/>
      <c r="IJ180" s="25"/>
      <c r="IK180" s="25"/>
      <c r="IL180" s="25"/>
      <c r="IM180" s="25"/>
      <c r="IN180" s="25"/>
    </row>
    <row r="181" spans="1:248" ht="17.399999999999999">
      <c r="A181" s="29"/>
      <c r="B181" s="29"/>
      <c r="C181" s="29"/>
      <c r="D181" s="29"/>
      <c r="E181" s="29"/>
      <c r="F181" s="29"/>
      <c r="G181" s="30"/>
      <c r="H181" s="31"/>
      <c r="I181" s="30"/>
      <c r="J181" s="1"/>
      <c r="K181" s="31"/>
      <c r="L181" s="30"/>
      <c r="M181" s="32"/>
      <c r="N181" s="78"/>
      <c r="O181" s="33"/>
      <c r="P181" s="34"/>
      <c r="Q181" s="35"/>
      <c r="R181" s="31"/>
      <c r="S181" s="32"/>
      <c r="T181" s="31"/>
      <c r="U181" s="31"/>
      <c r="V181" s="96"/>
      <c r="W181" s="96"/>
      <c r="X181" s="31"/>
      <c r="Y181" s="25"/>
      <c r="Z181" s="1" t="str">
        <f t="shared" si="48"/>
        <v/>
      </c>
      <c r="AA181" s="1" t="str">
        <f t="shared" si="49"/>
        <v/>
      </c>
      <c r="AB181" s="1" t="str">
        <f t="shared" si="50"/>
        <v/>
      </c>
      <c r="AC181" s="1" t="str">
        <f t="shared" si="51"/>
        <v/>
      </c>
      <c r="AD181" s="1" t="str">
        <f t="shared" si="52"/>
        <v/>
      </c>
      <c r="AE181" s="1" t="str">
        <f t="shared" si="53"/>
        <v/>
      </c>
      <c r="AF181" s="1" t="str">
        <f t="shared" si="54"/>
        <v/>
      </c>
      <c r="AG181" s="1" t="str">
        <f t="shared" si="55"/>
        <v/>
      </c>
      <c r="AH181" s="1" t="str">
        <f t="shared" si="56"/>
        <v/>
      </c>
      <c r="AI181" s="1" t="str">
        <f t="shared" si="57"/>
        <v/>
      </c>
      <c r="AJ181" s="1" t="str">
        <f t="shared" si="58"/>
        <v/>
      </c>
      <c r="AK181" s="1" t="str">
        <f t="shared" si="59"/>
        <v/>
      </c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25"/>
      <c r="EU181" s="25"/>
      <c r="EV181" s="25"/>
      <c r="EW181" s="25"/>
      <c r="EX181" s="25"/>
      <c r="EY181" s="25"/>
      <c r="EZ181" s="25"/>
      <c r="FA181" s="25"/>
      <c r="FB181" s="25"/>
      <c r="FC181" s="25"/>
      <c r="FD181" s="25"/>
      <c r="FE181" s="25"/>
      <c r="FF181" s="25"/>
      <c r="FG181" s="25"/>
      <c r="FH181" s="25"/>
      <c r="FI181" s="25"/>
      <c r="FJ181" s="25"/>
      <c r="FK181" s="25"/>
      <c r="FL181" s="25"/>
      <c r="FM181" s="25"/>
      <c r="FN181" s="25"/>
      <c r="FO181" s="25"/>
      <c r="FP181" s="25"/>
      <c r="FQ181" s="25"/>
      <c r="FR181" s="25"/>
      <c r="FS181" s="25"/>
      <c r="FT181" s="25"/>
      <c r="FU181" s="25"/>
      <c r="FV181" s="25"/>
      <c r="FW181" s="25"/>
      <c r="FX181" s="25"/>
      <c r="FY181" s="25"/>
      <c r="FZ181" s="25"/>
      <c r="GA181" s="25"/>
      <c r="GB181" s="25"/>
      <c r="GC181" s="25"/>
      <c r="GD181" s="25"/>
      <c r="GE181" s="25"/>
      <c r="GF181" s="25"/>
      <c r="GG181" s="25"/>
      <c r="GH181" s="25"/>
      <c r="GI181" s="25"/>
      <c r="GJ181" s="25"/>
      <c r="GK181" s="25"/>
      <c r="GL181" s="25"/>
      <c r="GM181" s="25"/>
      <c r="GN181" s="25"/>
      <c r="GO181" s="25"/>
      <c r="GP181" s="25"/>
      <c r="GQ181" s="25"/>
      <c r="GR181" s="25"/>
      <c r="GS181" s="25"/>
      <c r="GT181" s="25"/>
      <c r="GU181" s="25"/>
      <c r="GV181" s="25"/>
      <c r="GW181" s="25"/>
      <c r="GX181" s="25"/>
      <c r="GY181" s="25"/>
      <c r="GZ181" s="25"/>
      <c r="HA181" s="25"/>
      <c r="HB181" s="25"/>
      <c r="HC181" s="25"/>
      <c r="HD181" s="25"/>
      <c r="HE181" s="25"/>
      <c r="HF181" s="25"/>
      <c r="HG181" s="25"/>
      <c r="HH181" s="25"/>
      <c r="HI181" s="25"/>
      <c r="HJ181" s="25"/>
      <c r="HK181" s="25"/>
      <c r="HL181" s="25"/>
      <c r="HM181" s="25"/>
      <c r="HN181" s="25"/>
      <c r="HO181" s="25"/>
      <c r="HP181" s="25"/>
      <c r="HQ181" s="25"/>
      <c r="HR181" s="25"/>
      <c r="HS181" s="25"/>
      <c r="HT181" s="25"/>
      <c r="HU181" s="25"/>
      <c r="HV181" s="25"/>
      <c r="HW181" s="25"/>
      <c r="HX181" s="25"/>
      <c r="HY181" s="25"/>
      <c r="HZ181" s="25"/>
      <c r="IA181" s="25"/>
      <c r="IB181" s="25"/>
      <c r="IC181" s="25"/>
      <c r="ID181" s="25"/>
      <c r="IE181" s="25"/>
      <c r="IF181" s="25"/>
      <c r="IG181" s="25"/>
      <c r="IH181" s="25"/>
      <c r="II181" s="25"/>
      <c r="IJ181" s="25"/>
      <c r="IK181" s="25"/>
      <c r="IL181" s="25"/>
      <c r="IM181" s="25"/>
      <c r="IN181" s="25"/>
    </row>
    <row r="182" spans="1:248" ht="17.399999999999999">
      <c r="A182" s="29"/>
      <c r="B182" s="29"/>
      <c r="C182" s="29"/>
      <c r="D182" s="29"/>
      <c r="E182" s="29"/>
      <c r="F182" s="29"/>
      <c r="G182" s="30"/>
      <c r="H182" s="31"/>
      <c r="I182" s="30"/>
      <c r="J182" s="29"/>
      <c r="K182" s="31"/>
      <c r="L182" s="32"/>
      <c r="M182" s="32"/>
      <c r="N182" s="77"/>
      <c r="O182" s="33"/>
      <c r="P182" s="34"/>
      <c r="Q182" s="35"/>
      <c r="R182" s="31"/>
      <c r="S182" s="32"/>
      <c r="T182" s="31"/>
      <c r="U182" s="31"/>
      <c r="V182" s="96"/>
      <c r="W182" s="96"/>
      <c r="X182" s="31"/>
      <c r="Y182" s="25"/>
      <c r="Z182" s="1" t="str">
        <f t="shared" si="48"/>
        <v/>
      </c>
      <c r="AA182" s="1" t="str">
        <f t="shared" si="49"/>
        <v/>
      </c>
      <c r="AB182" s="1" t="str">
        <f t="shared" si="50"/>
        <v/>
      </c>
      <c r="AC182" s="1" t="str">
        <f t="shared" si="51"/>
        <v/>
      </c>
      <c r="AD182" s="1" t="str">
        <f t="shared" si="52"/>
        <v/>
      </c>
      <c r="AE182" s="1" t="str">
        <f t="shared" si="53"/>
        <v/>
      </c>
      <c r="AF182" s="1" t="str">
        <f t="shared" si="54"/>
        <v/>
      </c>
      <c r="AG182" s="1" t="str">
        <f t="shared" si="55"/>
        <v/>
      </c>
      <c r="AH182" s="1" t="str">
        <f t="shared" si="56"/>
        <v/>
      </c>
      <c r="AI182" s="1" t="str">
        <f t="shared" si="57"/>
        <v/>
      </c>
      <c r="AJ182" s="1" t="str">
        <f t="shared" si="58"/>
        <v/>
      </c>
      <c r="AK182" s="1" t="str">
        <f t="shared" si="59"/>
        <v/>
      </c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  <c r="EN182" s="25"/>
      <c r="EO182" s="25"/>
      <c r="EP182" s="25"/>
      <c r="EQ182" s="25"/>
      <c r="ER182" s="25"/>
      <c r="ES182" s="25"/>
      <c r="ET182" s="25"/>
      <c r="EU182" s="25"/>
      <c r="EV182" s="25"/>
      <c r="EW182" s="25"/>
      <c r="EX182" s="25"/>
      <c r="EY182" s="25"/>
      <c r="EZ182" s="25"/>
      <c r="FA182" s="25"/>
      <c r="FB182" s="25"/>
      <c r="FC182" s="25"/>
      <c r="FD182" s="25"/>
      <c r="FE182" s="25"/>
      <c r="FF182" s="25"/>
      <c r="FG182" s="25"/>
      <c r="FH182" s="25"/>
      <c r="FI182" s="25"/>
      <c r="FJ182" s="25"/>
      <c r="FK182" s="25"/>
      <c r="FL182" s="25"/>
      <c r="FM182" s="25"/>
      <c r="FN182" s="25"/>
      <c r="FO182" s="25"/>
      <c r="FP182" s="25"/>
      <c r="FQ182" s="25"/>
      <c r="FR182" s="25"/>
      <c r="FS182" s="25"/>
      <c r="FT182" s="25"/>
      <c r="FU182" s="25"/>
      <c r="FV182" s="25"/>
      <c r="FW182" s="25"/>
      <c r="FX182" s="25"/>
      <c r="FY182" s="25"/>
      <c r="FZ182" s="25"/>
      <c r="GA182" s="25"/>
      <c r="GB182" s="25"/>
      <c r="GC182" s="25"/>
      <c r="GD182" s="25"/>
      <c r="GE182" s="25"/>
      <c r="GF182" s="25"/>
      <c r="GG182" s="25"/>
      <c r="GH182" s="25"/>
      <c r="GI182" s="25"/>
      <c r="GJ182" s="25"/>
      <c r="GK182" s="25"/>
      <c r="GL182" s="25"/>
      <c r="GM182" s="25"/>
      <c r="GN182" s="25"/>
      <c r="GO182" s="25"/>
      <c r="GP182" s="25"/>
      <c r="GQ182" s="25"/>
      <c r="GR182" s="25"/>
      <c r="GS182" s="25"/>
      <c r="GT182" s="25"/>
      <c r="GU182" s="25"/>
      <c r="GV182" s="25"/>
      <c r="GW182" s="25"/>
      <c r="GX182" s="25"/>
      <c r="GY182" s="25"/>
      <c r="GZ182" s="25"/>
      <c r="HA182" s="25"/>
      <c r="HB182" s="25"/>
      <c r="HC182" s="25"/>
      <c r="HD182" s="25"/>
      <c r="HE182" s="25"/>
      <c r="HF182" s="25"/>
      <c r="HG182" s="25"/>
      <c r="HH182" s="25"/>
      <c r="HI182" s="25"/>
      <c r="HJ182" s="25"/>
      <c r="HK182" s="25"/>
      <c r="HL182" s="25"/>
      <c r="HM182" s="25"/>
      <c r="HN182" s="25"/>
      <c r="HO182" s="25"/>
      <c r="HP182" s="25"/>
      <c r="HQ182" s="25"/>
      <c r="HR182" s="25"/>
      <c r="HS182" s="25"/>
      <c r="HT182" s="25"/>
      <c r="HU182" s="25"/>
      <c r="HV182" s="25"/>
      <c r="HW182" s="25"/>
      <c r="HX182" s="25"/>
      <c r="HY182" s="25"/>
      <c r="HZ182" s="25"/>
      <c r="IA182" s="25"/>
      <c r="IB182" s="25"/>
      <c r="IC182" s="25"/>
      <c r="ID182" s="25"/>
      <c r="IE182" s="25"/>
      <c r="IF182" s="25"/>
      <c r="IG182" s="25"/>
      <c r="IH182" s="25"/>
      <c r="II182" s="25"/>
      <c r="IJ182" s="25"/>
      <c r="IK182" s="25"/>
      <c r="IL182" s="25"/>
      <c r="IM182" s="25"/>
      <c r="IN182" s="25"/>
    </row>
    <row r="183" spans="1:248" ht="17.399999999999999">
      <c r="A183" s="29"/>
      <c r="B183" s="29"/>
      <c r="C183" s="29"/>
      <c r="D183" s="29"/>
      <c r="E183" s="29"/>
      <c r="F183" s="29"/>
      <c r="G183" s="30"/>
      <c r="H183" s="31"/>
      <c r="I183" s="30"/>
      <c r="J183" s="29"/>
      <c r="K183" s="31"/>
      <c r="L183" s="32"/>
      <c r="M183" s="32"/>
      <c r="N183" s="77"/>
      <c r="O183" s="33"/>
      <c r="P183" s="34"/>
      <c r="Q183" s="35"/>
      <c r="R183" s="31"/>
      <c r="S183" s="32"/>
      <c r="T183" s="31"/>
      <c r="U183" s="31"/>
      <c r="V183" s="96"/>
      <c r="W183" s="96"/>
      <c r="X183" s="31"/>
      <c r="Y183" s="25"/>
      <c r="Z183" s="1" t="str">
        <f t="shared" si="48"/>
        <v/>
      </c>
      <c r="AA183" s="1" t="str">
        <f t="shared" si="49"/>
        <v/>
      </c>
      <c r="AB183" s="1" t="str">
        <f t="shared" si="50"/>
        <v/>
      </c>
      <c r="AC183" s="1" t="str">
        <f t="shared" si="51"/>
        <v/>
      </c>
      <c r="AD183" s="1" t="str">
        <f t="shared" si="52"/>
        <v/>
      </c>
      <c r="AE183" s="1" t="str">
        <f t="shared" si="53"/>
        <v/>
      </c>
      <c r="AF183" s="1" t="str">
        <f t="shared" si="54"/>
        <v/>
      </c>
      <c r="AG183" s="1" t="str">
        <f t="shared" si="55"/>
        <v/>
      </c>
      <c r="AH183" s="1" t="str">
        <f t="shared" si="56"/>
        <v/>
      </c>
      <c r="AI183" s="1" t="str">
        <f t="shared" si="57"/>
        <v/>
      </c>
      <c r="AJ183" s="1" t="str">
        <f t="shared" si="58"/>
        <v/>
      </c>
      <c r="AK183" s="1" t="str">
        <f t="shared" si="59"/>
        <v/>
      </c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  <c r="EN183" s="25"/>
      <c r="EO183" s="25"/>
      <c r="EP183" s="25"/>
      <c r="EQ183" s="25"/>
      <c r="ER183" s="25"/>
      <c r="ES183" s="25"/>
      <c r="ET183" s="25"/>
      <c r="EU183" s="25"/>
      <c r="EV183" s="25"/>
      <c r="EW183" s="25"/>
      <c r="EX183" s="25"/>
      <c r="EY183" s="25"/>
      <c r="EZ183" s="25"/>
      <c r="FA183" s="25"/>
      <c r="FB183" s="25"/>
      <c r="FC183" s="25"/>
      <c r="FD183" s="25"/>
      <c r="FE183" s="25"/>
      <c r="FF183" s="25"/>
      <c r="FG183" s="25"/>
      <c r="FH183" s="25"/>
      <c r="FI183" s="25"/>
      <c r="FJ183" s="25"/>
      <c r="FK183" s="25"/>
      <c r="FL183" s="25"/>
      <c r="FM183" s="25"/>
      <c r="FN183" s="25"/>
      <c r="FO183" s="25"/>
      <c r="FP183" s="25"/>
      <c r="FQ183" s="25"/>
      <c r="FR183" s="25"/>
      <c r="FS183" s="25"/>
      <c r="FT183" s="25"/>
      <c r="FU183" s="25"/>
      <c r="FV183" s="25"/>
      <c r="FW183" s="25"/>
      <c r="FX183" s="25"/>
      <c r="FY183" s="25"/>
      <c r="FZ183" s="25"/>
      <c r="GA183" s="25"/>
      <c r="GB183" s="25"/>
      <c r="GC183" s="25"/>
      <c r="GD183" s="25"/>
      <c r="GE183" s="25"/>
      <c r="GF183" s="25"/>
      <c r="GG183" s="25"/>
      <c r="GH183" s="25"/>
      <c r="GI183" s="25"/>
      <c r="GJ183" s="25"/>
      <c r="GK183" s="25"/>
      <c r="GL183" s="25"/>
      <c r="GM183" s="25"/>
      <c r="GN183" s="25"/>
      <c r="GO183" s="25"/>
      <c r="GP183" s="25"/>
      <c r="GQ183" s="25"/>
      <c r="GR183" s="25"/>
      <c r="GS183" s="25"/>
      <c r="GT183" s="25"/>
      <c r="GU183" s="25"/>
      <c r="GV183" s="25"/>
      <c r="GW183" s="25"/>
      <c r="GX183" s="25"/>
      <c r="GY183" s="25"/>
      <c r="GZ183" s="25"/>
      <c r="HA183" s="25"/>
      <c r="HB183" s="25"/>
      <c r="HC183" s="25"/>
      <c r="HD183" s="25"/>
      <c r="HE183" s="25"/>
      <c r="HF183" s="25"/>
      <c r="HG183" s="25"/>
      <c r="HH183" s="25"/>
      <c r="HI183" s="25"/>
      <c r="HJ183" s="25"/>
      <c r="HK183" s="25"/>
      <c r="HL183" s="25"/>
      <c r="HM183" s="25"/>
      <c r="HN183" s="25"/>
      <c r="HO183" s="25"/>
      <c r="HP183" s="25"/>
      <c r="HQ183" s="25"/>
      <c r="HR183" s="25"/>
      <c r="HS183" s="25"/>
      <c r="HT183" s="25"/>
      <c r="HU183" s="25"/>
      <c r="HV183" s="25"/>
      <c r="HW183" s="25"/>
      <c r="HX183" s="25"/>
      <c r="HY183" s="25"/>
      <c r="HZ183" s="25"/>
      <c r="IA183" s="25"/>
      <c r="IB183" s="25"/>
      <c r="IC183" s="25"/>
      <c r="ID183" s="25"/>
      <c r="IE183" s="25"/>
      <c r="IF183" s="25"/>
      <c r="IG183" s="25"/>
      <c r="IH183" s="25"/>
      <c r="II183" s="25"/>
      <c r="IJ183" s="25"/>
      <c r="IK183" s="25"/>
      <c r="IL183" s="25"/>
      <c r="IM183" s="25"/>
      <c r="IN183" s="25"/>
    </row>
    <row r="184" spans="1:248" ht="17.399999999999999">
      <c r="A184" s="29"/>
      <c r="B184" s="29"/>
      <c r="C184" s="29"/>
      <c r="D184" s="29"/>
      <c r="E184" s="29"/>
      <c r="F184" s="29"/>
      <c r="G184" s="30"/>
      <c r="H184" s="31"/>
      <c r="I184" s="30"/>
      <c r="J184" s="29"/>
      <c r="K184" s="31"/>
      <c r="L184" s="32"/>
      <c r="M184" s="32"/>
      <c r="N184" s="77"/>
      <c r="O184" s="33"/>
      <c r="P184" s="34"/>
      <c r="Q184" s="35"/>
      <c r="R184" s="31"/>
      <c r="S184" s="32"/>
      <c r="T184" s="31"/>
      <c r="U184" s="31"/>
      <c r="V184" s="96"/>
      <c r="W184" s="96"/>
      <c r="X184" s="31"/>
      <c r="Y184" s="25"/>
      <c r="Z184" s="1" t="str">
        <f t="shared" si="48"/>
        <v/>
      </c>
      <c r="AA184" s="1" t="str">
        <f t="shared" si="49"/>
        <v/>
      </c>
      <c r="AB184" s="1" t="str">
        <f t="shared" si="50"/>
        <v/>
      </c>
      <c r="AC184" s="1" t="str">
        <f t="shared" si="51"/>
        <v/>
      </c>
      <c r="AD184" s="1" t="str">
        <f t="shared" si="52"/>
        <v/>
      </c>
      <c r="AE184" s="1" t="str">
        <f t="shared" si="53"/>
        <v/>
      </c>
      <c r="AF184" s="1" t="str">
        <f t="shared" si="54"/>
        <v/>
      </c>
      <c r="AG184" s="1" t="str">
        <f t="shared" si="55"/>
        <v/>
      </c>
      <c r="AH184" s="1" t="str">
        <f t="shared" si="56"/>
        <v/>
      </c>
      <c r="AI184" s="1" t="str">
        <f t="shared" si="57"/>
        <v/>
      </c>
      <c r="AJ184" s="1" t="str">
        <f t="shared" si="58"/>
        <v/>
      </c>
      <c r="AK184" s="1" t="str">
        <f t="shared" si="59"/>
        <v/>
      </c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  <c r="EX184" s="25"/>
      <c r="EY184" s="25"/>
      <c r="EZ184" s="25"/>
      <c r="FA184" s="25"/>
      <c r="FB184" s="25"/>
      <c r="FC184" s="25"/>
      <c r="FD184" s="25"/>
      <c r="FE184" s="25"/>
      <c r="FF184" s="25"/>
      <c r="FG184" s="25"/>
      <c r="FH184" s="25"/>
      <c r="FI184" s="25"/>
      <c r="FJ184" s="25"/>
      <c r="FK184" s="25"/>
      <c r="FL184" s="25"/>
      <c r="FM184" s="25"/>
      <c r="FN184" s="25"/>
      <c r="FO184" s="25"/>
      <c r="FP184" s="25"/>
      <c r="FQ184" s="25"/>
      <c r="FR184" s="25"/>
      <c r="FS184" s="25"/>
      <c r="FT184" s="25"/>
      <c r="FU184" s="25"/>
      <c r="FV184" s="25"/>
      <c r="FW184" s="25"/>
      <c r="FX184" s="25"/>
      <c r="FY184" s="25"/>
      <c r="FZ184" s="25"/>
      <c r="GA184" s="25"/>
      <c r="GB184" s="25"/>
      <c r="GC184" s="25"/>
      <c r="GD184" s="25"/>
      <c r="GE184" s="25"/>
      <c r="GF184" s="25"/>
      <c r="GG184" s="25"/>
      <c r="GH184" s="25"/>
      <c r="GI184" s="25"/>
      <c r="GJ184" s="25"/>
      <c r="GK184" s="25"/>
      <c r="GL184" s="25"/>
      <c r="GM184" s="25"/>
      <c r="GN184" s="25"/>
      <c r="GO184" s="25"/>
      <c r="GP184" s="25"/>
      <c r="GQ184" s="25"/>
      <c r="GR184" s="25"/>
      <c r="GS184" s="25"/>
      <c r="GT184" s="25"/>
      <c r="GU184" s="25"/>
      <c r="GV184" s="25"/>
      <c r="GW184" s="25"/>
      <c r="GX184" s="25"/>
      <c r="GY184" s="25"/>
      <c r="GZ184" s="25"/>
      <c r="HA184" s="25"/>
      <c r="HB184" s="25"/>
      <c r="HC184" s="25"/>
      <c r="HD184" s="25"/>
      <c r="HE184" s="25"/>
      <c r="HF184" s="25"/>
      <c r="HG184" s="25"/>
      <c r="HH184" s="25"/>
      <c r="HI184" s="25"/>
      <c r="HJ184" s="25"/>
      <c r="HK184" s="25"/>
      <c r="HL184" s="25"/>
      <c r="HM184" s="25"/>
      <c r="HN184" s="25"/>
      <c r="HO184" s="25"/>
      <c r="HP184" s="25"/>
      <c r="HQ184" s="25"/>
      <c r="HR184" s="25"/>
      <c r="HS184" s="25"/>
      <c r="HT184" s="25"/>
      <c r="HU184" s="25"/>
      <c r="HV184" s="25"/>
      <c r="HW184" s="25"/>
      <c r="HX184" s="25"/>
      <c r="HY184" s="25"/>
      <c r="HZ184" s="25"/>
      <c r="IA184" s="25"/>
      <c r="IB184" s="25"/>
      <c r="IC184" s="25"/>
      <c r="ID184" s="25"/>
      <c r="IE184" s="25"/>
      <c r="IF184" s="25"/>
      <c r="IG184" s="25"/>
      <c r="IH184" s="25"/>
      <c r="II184" s="25"/>
      <c r="IJ184" s="25"/>
      <c r="IK184" s="25"/>
      <c r="IL184" s="25"/>
      <c r="IM184" s="25"/>
      <c r="IN184" s="25"/>
    </row>
    <row r="185" spans="1:248" ht="17.399999999999999">
      <c r="A185" s="29"/>
      <c r="B185" s="29"/>
      <c r="C185" s="29"/>
      <c r="D185" s="29"/>
      <c r="E185" s="29"/>
      <c r="F185" s="29"/>
      <c r="G185" s="30"/>
      <c r="H185" s="31"/>
      <c r="I185" s="30"/>
      <c r="J185" s="29"/>
      <c r="K185" s="31"/>
      <c r="L185" s="32"/>
      <c r="M185" s="32"/>
      <c r="N185" s="77"/>
      <c r="O185" s="33"/>
      <c r="P185" s="34"/>
      <c r="Q185" s="35"/>
      <c r="R185" s="31"/>
      <c r="S185" s="32"/>
      <c r="T185" s="31"/>
      <c r="U185" s="31"/>
      <c r="V185" s="96"/>
      <c r="W185" s="96"/>
      <c r="X185" s="31"/>
      <c r="Y185" s="25"/>
      <c r="Z185" s="1" t="str">
        <f t="shared" si="48"/>
        <v/>
      </c>
      <c r="AA185" s="1" t="str">
        <f t="shared" si="49"/>
        <v/>
      </c>
      <c r="AB185" s="1" t="str">
        <f t="shared" si="50"/>
        <v/>
      </c>
      <c r="AC185" s="1" t="str">
        <f t="shared" si="51"/>
        <v/>
      </c>
      <c r="AD185" s="1" t="str">
        <f t="shared" si="52"/>
        <v/>
      </c>
      <c r="AE185" s="1" t="str">
        <f t="shared" si="53"/>
        <v/>
      </c>
      <c r="AF185" s="1" t="str">
        <f t="shared" si="54"/>
        <v/>
      </c>
      <c r="AG185" s="1" t="str">
        <f t="shared" si="55"/>
        <v/>
      </c>
      <c r="AH185" s="1" t="str">
        <f t="shared" si="56"/>
        <v/>
      </c>
      <c r="AI185" s="1" t="str">
        <f t="shared" si="57"/>
        <v/>
      </c>
      <c r="AJ185" s="1" t="str">
        <f t="shared" si="58"/>
        <v/>
      </c>
      <c r="AK185" s="1" t="str">
        <f t="shared" si="59"/>
        <v/>
      </c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  <c r="EN185" s="25"/>
      <c r="EO185" s="25"/>
      <c r="EP185" s="25"/>
      <c r="EQ185" s="25"/>
      <c r="ER185" s="25"/>
      <c r="ES185" s="25"/>
      <c r="ET185" s="25"/>
      <c r="EU185" s="25"/>
      <c r="EV185" s="25"/>
      <c r="EW185" s="25"/>
      <c r="EX185" s="25"/>
      <c r="EY185" s="25"/>
      <c r="EZ185" s="25"/>
      <c r="FA185" s="25"/>
      <c r="FB185" s="25"/>
      <c r="FC185" s="25"/>
      <c r="FD185" s="25"/>
      <c r="FE185" s="25"/>
      <c r="FF185" s="25"/>
      <c r="FG185" s="25"/>
      <c r="FH185" s="25"/>
      <c r="FI185" s="25"/>
      <c r="FJ185" s="25"/>
      <c r="FK185" s="25"/>
      <c r="FL185" s="25"/>
      <c r="FM185" s="25"/>
      <c r="FN185" s="25"/>
      <c r="FO185" s="25"/>
      <c r="FP185" s="25"/>
      <c r="FQ185" s="25"/>
      <c r="FR185" s="25"/>
      <c r="FS185" s="25"/>
      <c r="FT185" s="25"/>
      <c r="FU185" s="25"/>
      <c r="FV185" s="25"/>
      <c r="FW185" s="25"/>
      <c r="FX185" s="25"/>
      <c r="FY185" s="25"/>
      <c r="FZ185" s="25"/>
      <c r="GA185" s="25"/>
      <c r="GB185" s="25"/>
      <c r="GC185" s="25"/>
      <c r="GD185" s="25"/>
      <c r="GE185" s="25"/>
      <c r="GF185" s="25"/>
      <c r="GG185" s="25"/>
      <c r="GH185" s="25"/>
      <c r="GI185" s="25"/>
      <c r="GJ185" s="25"/>
      <c r="GK185" s="25"/>
      <c r="GL185" s="25"/>
      <c r="GM185" s="25"/>
      <c r="GN185" s="25"/>
      <c r="GO185" s="25"/>
      <c r="GP185" s="25"/>
      <c r="GQ185" s="25"/>
      <c r="GR185" s="25"/>
      <c r="GS185" s="25"/>
      <c r="GT185" s="25"/>
      <c r="GU185" s="25"/>
      <c r="GV185" s="25"/>
      <c r="GW185" s="25"/>
      <c r="GX185" s="25"/>
      <c r="GY185" s="25"/>
      <c r="GZ185" s="25"/>
      <c r="HA185" s="25"/>
      <c r="HB185" s="25"/>
      <c r="HC185" s="25"/>
      <c r="HD185" s="25"/>
      <c r="HE185" s="25"/>
      <c r="HF185" s="25"/>
      <c r="HG185" s="25"/>
      <c r="HH185" s="25"/>
      <c r="HI185" s="25"/>
      <c r="HJ185" s="25"/>
      <c r="HK185" s="25"/>
      <c r="HL185" s="25"/>
      <c r="HM185" s="25"/>
      <c r="HN185" s="25"/>
      <c r="HO185" s="25"/>
      <c r="HP185" s="25"/>
      <c r="HQ185" s="25"/>
      <c r="HR185" s="25"/>
      <c r="HS185" s="25"/>
      <c r="HT185" s="25"/>
      <c r="HU185" s="25"/>
      <c r="HV185" s="25"/>
      <c r="HW185" s="25"/>
      <c r="HX185" s="25"/>
      <c r="HY185" s="25"/>
      <c r="HZ185" s="25"/>
      <c r="IA185" s="25"/>
      <c r="IB185" s="25"/>
      <c r="IC185" s="25"/>
      <c r="ID185" s="25"/>
      <c r="IE185" s="25"/>
      <c r="IF185" s="25"/>
      <c r="IG185" s="25"/>
      <c r="IH185" s="25"/>
      <c r="II185" s="25"/>
      <c r="IJ185" s="25"/>
      <c r="IK185" s="25"/>
      <c r="IL185" s="25"/>
      <c r="IM185" s="25"/>
      <c r="IN185" s="25"/>
    </row>
    <row r="186" spans="1:248" ht="17.399999999999999">
      <c r="A186" s="29"/>
      <c r="B186" s="29"/>
      <c r="C186" s="29"/>
      <c r="D186" s="29"/>
      <c r="E186" s="29"/>
      <c r="F186" s="29"/>
      <c r="G186" s="30"/>
      <c r="H186" s="31"/>
      <c r="I186" s="30"/>
      <c r="J186" s="29"/>
      <c r="K186" s="31"/>
      <c r="L186" s="32"/>
      <c r="M186" s="32"/>
      <c r="N186" s="77"/>
      <c r="O186" s="33"/>
      <c r="P186" s="34"/>
      <c r="Q186" s="35"/>
      <c r="R186" s="31"/>
      <c r="S186" s="32"/>
      <c r="T186" s="31"/>
      <c r="U186" s="31"/>
      <c r="V186" s="96"/>
      <c r="W186" s="96"/>
      <c r="X186" s="31"/>
      <c r="Y186" s="25"/>
      <c r="Z186" s="1" t="str">
        <f t="shared" si="48"/>
        <v/>
      </c>
      <c r="AA186" s="1" t="str">
        <f t="shared" si="49"/>
        <v/>
      </c>
      <c r="AB186" s="1" t="str">
        <f t="shared" si="50"/>
        <v/>
      </c>
      <c r="AC186" s="1" t="str">
        <f t="shared" si="51"/>
        <v/>
      </c>
      <c r="AD186" s="1" t="str">
        <f t="shared" si="52"/>
        <v/>
      </c>
      <c r="AE186" s="1" t="str">
        <f t="shared" si="53"/>
        <v/>
      </c>
      <c r="AF186" s="1" t="str">
        <f t="shared" si="54"/>
        <v/>
      </c>
      <c r="AG186" s="1" t="str">
        <f t="shared" si="55"/>
        <v/>
      </c>
      <c r="AH186" s="1" t="str">
        <f t="shared" si="56"/>
        <v/>
      </c>
      <c r="AI186" s="1" t="str">
        <f t="shared" si="57"/>
        <v/>
      </c>
      <c r="AJ186" s="1" t="str">
        <f t="shared" si="58"/>
        <v/>
      </c>
      <c r="AK186" s="1" t="str">
        <f t="shared" si="59"/>
        <v/>
      </c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  <c r="EN186" s="25"/>
      <c r="EO186" s="25"/>
      <c r="EP186" s="25"/>
      <c r="EQ186" s="25"/>
      <c r="ER186" s="25"/>
      <c r="ES186" s="25"/>
      <c r="ET186" s="25"/>
      <c r="EU186" s="25"/>
      <c r="EV186" s="25"/>
      <c r="EW186" s="25"/>
      <c r="EX186" s="25"/>
      <c r="EY186" s="25"/>
      <c r="EZ186" s="25"/>
      <c r="FA186" s="25"/>
      <c r="FB186" s="25"/>
      <c r="FC186" s="25"/>
      <c r="FD186" s="25"/>
      <c r="FE186" s="25"/>
      <c r="FF186" s="25"/>
      <c r="FG186" s="25"/>
      <c r="FH186" s="25"/>
      <c r="FI186" s="25"/>
      <c r="FJ186" s="25"/>
      <c r="FK186" s="25"/>
      <c r="FL186" s="25"/>
      <c r="FM186" s="25"/>
      <c r="FN186" s="25"/>
      <c r="FO186" s="25"/>
      <c r="FP186" s="25"/>
      <c r="FQ186" s="25"/>
      <c r="FR186" s="25"/>
      <c r="FS186" s="25"/>
      <c r="FT186" s="25"/>
      <c r="FU186" s="25"/>
      <c r="FV186" s="25"/>
      <c r="FW186" s="25"/>
      <c r="FX186" s="25"/>
      <c r="FY186" s="25"/>
      <c r="FZ186" s="25"/>
      <c r="GA186" s="25"/>
      <c r="GB186" s="25"/>
      <c r="GC186" s="25"/>
      <c r="GD186" s="25"/>
      <c r="GE186" s="25"/>
      <c r="GF186" s="25"/>
      <c r="GG186" s="25"/>
      <c r="GH186" s="25"/>
      <c r="GI186" s="25"/>
      <c r="GJ186" s="25"/>
      <c r="GK186" s="25"/>
      <c r="GL186" s="25"/>
      <c r="GM186" s="25"/>
      <c r="GN186" s="25"/>
      <c r="GO186" s="25"/>
      <c r="GP186" s="25"/>
      <c r="GQ186" s="25"/>
      <c r="GR186" s="25"/>
      <c r="GS186" s="25"/>
      <c r="GT186" s="25"/>
      <c r="GU186" s="25"/>
      <c r="GV186" s="25"/>
      <c r="GW186" s="25"/>
      <c r="GX186" s="25"/>
      <c r="GY186" s="25"/>
      <c r="GZ186" s="25"/>
      <c r="HA186" s="25"/>
      <c r="HB186" s="25"/>
      <c r="HC186" s="25"/>
      <c r="HD186" s="25"/>
      <c r="HE186" s="25"/>
      <c r="HF186" s="25"/>
      <c r="HG186" s="25"/>
      <c r="HH186" s="25"/>
      <c r="HI186" s="25"/>
      <c r="HJ186" s="25"/>
      <c r="HK186" s="25"/>
      <c r="HL186" s="25"/>
      <c r="HM186" s="25"/>
      <c r="HN186" s="25"/>
      <c r="HO186" s="25"/>
      <c r="HP186" s="25"/>
      <c r="HQ186" s="25"/>
      <c r="HR186" s="25"/>
      <c r="HS186" s="25"/>
      <c r="HT186" s="25"/>
      <c r="HU186" s="25"/>
      <c r="HV186" s="25"/>
      <c r="HW186" s="25"/>
      <c r="HX186" s="25"/>
      <c r="HY186" s="25"/>
      <c r="HZ186" s="25"/>
      <c r="IA186" s="25"/>
      <c r="IB186" s="25"/>
      <c r="IC186" s="25"/>
      <c r="ID186" s="25"/>
      <c r="IE186" s="25"/>
      <c r="IF186" s="25"/>
      <c r="IG186" s="25"/>
      <c r="IH186" s="25"/>
      <c r="II186" s="25"/>
      <c r="IJ186" s="25"/>
      <c r="IK186" s="25"/>
      <c r="IL186" s="25"/>
      <c r="IM186" s="25"/>
      <c r="IN186" s="25"/>
    </row>
    <row r="187" spans="1:248" ht="17.399999999999999">
      <c r="A187" s="29"/>
      <c r="B187" s="29"/>
      <c r="C187" s="29"/>
      <c r="D187" s="29"/>
      <c r="E187" s="29"/>
      <c r="F187" s="29"/>
      <c r="G187" s="30"/>
      <c r="H187" s="31"/>
      <c r="I187" s="30"/>
      <c r="J187" s="29"/>
      <c r="K187" s="31"/>
      <c r="L187" s="32"/>
      <c r="M187" s="32"/>
      <c r="N187" s="77"/>
      <c r="O187" s="33"/>
      <c r="P187" s="34"/>
      <c r="Q187" s="35"/>
      <c r="R187" s="31"/>
      <c r="S187" s="32"/>
      <c r="T187" s="31"/>
      <c r="U187" s="31"/>
      <c r="V187" s="96"/>
      <c r="W187" s="96"/>
      <c r="X187" s="31"/>
      <c r="Y187" s="6"/>
      <c r="Z187" s="1" t="str">
        <f t="shared" si="48"/>
        <v/>
      </c>
      <c r="AA187" s="1" t="str">
        <f t="shared" si="49"/>
        <v/>
      </c>
      <c r="AB187" s="1" t="str">
        <f t="shared" si="50"/>
        <v/>
      </c>
      <c r="AC187" s="1" t="str">
        <f t="shared" si="51"/>
        <v/>
      </c>
      <c r="AD187" s="1" t="str">
        <f t="shared" si="52"/>
        <v/>
      </c>
      <c r="AE187" s="1" t="str">
        <f t="shared" si="53"/>
        <v/>
      </c>
      <c r="AF187" s="1" t="str">
        <f t="shared" si="54"/>
        <v/>
      </c>
      <c r="AG187" s="1" t="str">
        <f t="shared" si="55"/>
        <v/>
      </c>
      <c r="AH187" s="1" t="str">
        <f t="shared" si="56"/>
        <v/>
      </c>
      <c r="AI187" s="1" t="str">
        <f t="shared" si="57"/>
        <v/>
      </c>
      <c r="AJ187" s="1" t="str">
        <f t="shared" si="58"/>
        <v/>
      </c>
      <c r="AK187" s="1" t="str">
        <f t="shared" si="59"/>
        <v/>
      </c>
      <c r="AL187" s="6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  <c r="EM187" s="25"/>
      <c r="EN187" s="25"/>
      <c r="EO187" s="25"/>
      <c r="EP187" s="25"/>
      <c r="EQ187" s="25"/>
      <c r="ER187" s="25"/>
      <c r="ES187" s="25"/>
      <c r="ET187" s="25"/>
      <c r="EU187" s="25"/>
      <c r="EV187" s="25"/>
      <c r="EW187" s="25"/>
      <c r="EX187" s="25"/>
      <c r="EY187" s="25"/>
      <c r="EZ187" s="25"/>
      <c r="FA187" s="25"/>
      <c r="FB187" s="25"/>
      <c r="FC187" s="25"/>
      <c r="FD187" s="25"/>
      <c r="FE187" s="25"/>
      <c r="FF187" s="25"/>
      <c r="FG187" s="25"/>
      <c r="FH187" s="25"/>
      <c r="FI187" s="25"/>
      <c r="FJ187" s="25"/>
      <c r="FK187" s="25"/>
      <c r="FL187" s="25"/>
      <c r="FM187" s="25"/>
      <c r="FN187" s="25"/>
      <c r="FO187" s="25"/>
      <c r="FP187" s="25"/>
      <c r="FQ187" s="25"/>
      <c r="FR187" s="25"/>
      <c r="FS187" s="25"/>
      <c r="FT187" s="25"/>
      <c r="FU187" s="25"/>
      <c r="FV187" s="25"/>
      <c r="FW187" s="25"/>
      <c r="FX187" s="25"/>
      <c r="FY187" s="25"/>
      <c r="FZ187" s="25"/>
      <c r="GA187" s="25"/>
      <c r="GB187" s="25"/>
      <c r="GC187" s="25"/>
      <c r="GD187" s="25"/>
      <c r="GE187" s="25"/>
      <c r="GF187" s="25"/>
      <c r="GG187" s="25"/>
      <c r="GH187" s="25"/>
      <c r="GI187" s="25"/>
      <c r="GJ187" s="25"/>
      <c r="GK187" s="25"/>
      <c r="GL187" s="25"/>
      <c r="GM187" s="25"/>
      <c r="GN187" s="25"/>
      <c r="GO187" s="25"/>
      <c r="GP187" s="25"/>
      <c r="GQ187" s="25"/>
      <c r="GR187" s="25"/>
      <c r="GS187" s="25"/>
      <c r="GT187" s="25"/>
      <c r="GU187" s="25"/>
      <c r="GV187" s="25"/>
      <c r="GW187" s="25"/>
      <c r="GX187" s="25"/>
      <c r="GY187" s="25"/>
      <c r="GZ187" s="25"/>
      <c r="HA187" s="25"/>
      <c r="HB187" s="25"/>
      <c r="HC187" s="25"/>
      <c r="HD187" s="25"/>
      <c r="HE187" s="25"/>
      <c r="HF187" s="25"/>
      <c r="HG187" s="25"/>
      <c r="HH187" s="25"/>
      <c r="HI187" s="25"/>
      <c r="HJ187" s="25"/>
      <c r="HK187" s="25"/>
      <c r="HL187" s="25"/>
      <c r="HM187" s="25"/>
      <c r="HN187" s="25"/>
      <c r="HO187" s="25"/>
      <c r="HP187" s="25"/>
      <c r="HQ187" s="25"/>
      <c r="HR187" s="25"/>
      <c r="HS187" s="25"/>
      <c r="HT187" s="25"/>
      <c r="HU187" s="25"/>
      <c r="HV187" s="25"/>
      <c r="HW187" s="25"/>
      <c r="HX187" s="25"/>
      <c r="HY187" s="25"/>
      <c r="HZ187" s="25"/>
      <c r="IA187" s="25"/>
      <c r="IB187" s="25"/>
      <c r="IC187" s="25"/>
      <c r="ID187" s="25"/>
      <c r="IE187" s="25"/>
      <c r="IF187" s="25"/>
      <c r="IG187" s="25"/>
      <c r="IH187" s="25"/>
      <c r="II187" s="25"/>
      <c r="IJ187" s="25"/>
      <c r="IK187" s="25"/>
      <c r="IL187" s="25"/>
      <c r="IM187" s="25"/>
      <c r="IN187" s="25"/>
    </row>
    <row r="188" spans="1:248" ht="17.399999999999999">
      <c r="A188" s="29"/>
      <c r="B188" s="29"/>
      <c r="C188" s="29"/>
      <c r="D188" s="29"/>
      <c r="E188" s="29"/>
      <c r="F188" s="29"/>
      <c r="G188" s="30"/>
      <c r="H188" s="31"/>
      <c r="I188" s="30"/>
      <c r="J188" s="29"/>
      <c r="K188" s="31"/>
      <c r="L188" s="32"/>
      <c r="M188" s="32"/>
      <c r="N188" s="77"/>
      <c r="O188" s="33"/>
      <c r="P188" s="34"/>
      <c r="Q188" s="35"/>
      <c r="R188" s="31"/>
      <c r="S188" s="32"/>
      <c r="T188" s="31"/>
      <c r="U188" s="31"/>
      <c r="V188" s="96"/>
      <c r="W188" s="96"/>
      <c r="X188" s="31"/>
      <c r="Y188" s="25"/>
      <c r="Z188" s="1" t="str">
        <f t="shared" si="48"/>
        <v/>
      </c>
      <c r="AA188" s="1" t="str">
        <f t="shared" si="49"/>
        <v/>
      </c>
      <c r="AB188" s="1" t="str">
        <f t="shared" si="50"/>
        <v/>
      </c>
      <c r="AC188" s="1" t="str">
        <f t="shared" si="51"/>
        <v/>
      </c>
      <c r="AD188" s="1" t="str">
        <f t="shared" si="52"/>
        <v/>
      </c>
      <c r="AE188" s="1" t="str">
        <f t="shared" si="53"/>
        <v/>
      </c>
      <c r="AF188" s="1" t="str">
        <f t="shared" si="54"/>
        <v/>
      </c>
      <c r="AG188" s="1" t="str">
        <f t="shared" si="55"/>
        <v/>
      </c>
      <c r="AH188" s="1" t="str">
        <f t="shared" si="56"/>
        <v/>
      </c>
      <c r="AI188" s="1" t="str">
        <f t="shared" si="57"/>
        <v/>
      </c>
      <c r="AJ188" s="1" t="str">
        <f t="shared" si="58"/>
        <v/>
      </c>
      <c r="AK188" s="1" t="str">
        <f t="shared" si="59"/>
        <v/>
      </c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  <c r="EN188" s="25"/>
      <c r="EO188" s="25"/>
      <c r="EP188" s="25"/>
      <c r="EQ188" s="25"/>
      <c r="ER188" s="25"/>
      <c r="ES188" s="25"/>
      <c r="ET188" s="25"/>
      <c r="EU188" s="25"/>
      <c r="EV188" s="25"/>
      <c r="EW188" s="25"/>
      <c r="EX188" s="25"/>
      <c r="EY188" s="25"/>
      <c r="EZ188" s="25"/>
      <c r="FA188" s="25"/>
      <c r="FB188" s="25"/>
      <c r="FC188" s="25"/>
      <c r="FD188" s="25"/>
      <c r="FE188" s="25"/>
      <c r="FF188" s="25"/>
      <c r="FG188" s="25"/>
      <c r="FH188" s="25"/>
      <c r="FI188" s="25"/>
      <c r="FJ188" s="25"/>
      <c r="FK188" s="25"/>
      <c r="FL188" s="25"/>
      <c r="FM188" s="25"/>
      <c r="FN188" s="25"/>
      <c r="FO188" s="25"/>
      <c r="FP188" s="25"/>
      <c r="FQ188" s="25"/>
      <c r="FR188" s="25"/>
      <c r="FS188" s="25"/>
      <c r="FT188" s="25"/>
      <c r="FU188" s="25"/>
      <c r="FV188" s="25"/>
      <c r="FW188" s="25"/>
      <c r="FX188" s="25"/>
      <c r="FY188" s="25"/>
      <c r="FZ188" s="25"/>
      <c r="GA188" s="25"/>
      <c r="GB188" s="25"/>
      <c r="GC188" s="25"/>
      <c r="GD188" s="25"/>
      <c r="GE188" s="25"/>
      <c r="GF188" s="25"/>
      <c r="GG188" s="25"/>
      <c r="GH188" s="25"/>
      <c r="GI188" s="25"/>
      <c r="GJ188" s="25"/>
      <c r="GK188" s="25"/>
      <c r="GL188" s="25"/>
      <c r="GM188" s="25"/>
      <c r="GN188" s="25"/>
      <c r="GO188" s="25"/>
      <c r="GP188" s="25"/>
      <c r="GQ188" s="25"/>
      <c r="GR188" s="25"/>
      <c r="GS188" s="25"/>
      <c r="GT188" s="25"/>
      <c r="GU188" s="25"/>
      <c r="GV188" s="25"/>
      <c r="GW188" s="25"/>
      <c r="GX188" s="25"/>
      <c r="GY188" s="25"/>
      <c r="GZ188" s="25"/>
      <c r="HA188" s="25"/>
      <c r="HB188" s="25"/>
      <c r="HC188" s="25"/>
      <c r="HD188" s="25"/>
      <c r="HE188" s="25"/>
      <c r="HF188" s="25"/>
      <c r="HG188" s="25"/>
      <c r="HH188" s="25"/>
      <c r="HI188" s="25"/>
      <c r="HJ188" s="25"/>
      <c r="HK188" s="25"/>
      <c r="HL188" s="25"/>
      <c r="HM188" s="25"/>
      <c r="HN188" s="25"/>
      <c r="HO188" s="25"/>
      <c r="HP188" s="25"/>
      <c r="HQ188" s="25"/>
      <c r="HR188" s="25"/>
      <c r="HS188" s="25"/>
      <c r="HT188" s="25"/>
      <c r="HU188" s="25"/>
      <c r="HV188" s="25"/>
      <c r="HW188" s="25"/>
      <c r="HX188" s="25"/>
      <c r="HY188" s="25"/>
      <c r="HZ188" s="25"/>
      <c r="IA188" s="25"/>
      <c r="IB188" s="25"/>
      <c r="IC188" s="25"/>
      <c r="ID188" s="25"/>
      <c r="IE188" s="25"/>
      <c r="IF188" s="25"/>
      <c r="IG188" s="25"/>
      <c r="IH188" s="25"/>
      <c r="II188" s="25"/>
      <c r="IJ188" s="25"/>
      <c r="IK188" s="25"/>
      <c r="IL188" s="25"/>
      <c r="IM188" s="25"/>
      <c r="IN188" s="25"/>
    </row>
    <row r="189" spans="1:248" ht="17.399999999999999">
      <c r="A189" s="29"/>
      <c r="B189" s="29"/>
      <c r="C189" s="29"/>
      <c r="D189" s="29"/>
      <c r="E189" s="29"/>
      <c r="F189" s="29"/>
      <c r="G189" s="30"/>
      <c r="H189" s="31"/>
      <c r="I189" s="30"/>
      <c r="J189" s="45"/>
      <c r="K189" s="31"/>
      <c r="L189" s="32"/>
      <c r="M189" s="32"/>
      <c r="N189" s="77"/>
      <c r="O189" s="33"/>
      <c r="P189" s="34"/>
      <c r="Q189" s="35"/>
      <c r="R189" s="31"/>
      <c r="S189" s="32"/>
      <c r="T189" s="31"/>
      <c r="U189" s="31"/>
      <c r="V189" s="96"/>
      <c r="W189" s="96"/>
      <c r="X189" s="31"/>
      <c r="Y189" s="25"/>
      <c r="Z189" s="1" t="str">
        <f t="shared" si="48"/>
        <v/>
      </c>
      <c r="AA189" s="1" t="str">
        <f t="shared" si="49"/>
        <v/>
      </c>
      <c r="AB189" s="1" t="str">
        <f t="shared" si="50"/>
        <v/>
      </c>
      <c r="AC189" s="1" t="str">
        <f t="shared" si="51"/>
        <v/>
      </c>
      <c r="AD189" s="1" t="str">
        <f t="shared" si="52"/>
        <v/>
      </c>
      <c r="AE189" s="1" t="str">
        <f t="shared" si="53"/>
        <v/>
      </c>
      <c r="AF189" s="1" t="str">
        <f t="shared" si="54"/>
        <v/>
      </c>
      <c r="AG189" s="1" t="str">
        <f t="shared" si="55"/>
        <v/>
      </c>
      <c r="AH189" s="1" t="str">
        <f t="shared" si="56"/>
        <v/>
      </c>
      <c r="AI189" s="1" t="str">
        <f t="shared" si="57"/>
        <v/>
      </c>
      <c r="AJ189" s="1" t="str">
        <f t="shared" si="58"/>
        <v/>
      </c>
      <c r="AK189" s="1" t="str">
        <f t="shared" si="59"/>
        <v/>
      </c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  <c r="EN189" s="25"/>
      <c r="EO189" s="25"/>
      <c r="EP189" s="25"/>
      <c r="EQ189" s="25"/>
      <c r="ER189" s="25"/>
      <c r="ES189" s="25"/>
      <c r="ET189" s="25"/>
      <c r="EU189" s="25"/>
      <c r="EV189" s="25"/>
      <c r="EW189" s="25"/>
      <c r="EX189" s="25"/>
      <c r="EY189" s="25"/>
      <c r="EZ189" s="25"/>
      <c r="FA189" s="25"/>
      <c r="FB189" s="25"/>
      <c r="FC189" s="25"/>
      <c r="FD189" s="25"/>
      <c r="FE189" s="25"/>
      <c r="FF189" s="25"/>
      <c r="FG189" s="25"/>
      <c r="FH189" s="25"/>
      <c r="FI189" s="25"/>
      <c r="FJ189" s="25"/>
      <c r="FK189" s="25"/>
      <c r="FL189" s="25"/>
      <c r="FM189" s="25"/>
      <c r="FN189" s="25"/>
      <c r="FO189" s="25"/>
      <c r="FP189" s="25"/>
      <c r="FQ189" s="25"/>
      <c r="FR189" s="25"/>
      <c r="FS189" s="25"/>
      <c r="FT189" s="25"/>
      <c r="FU189" s="25"/>
      <c r="FV189" s="25"/>
      <c r="FW189" s="25"/>
      <c r="FX189" s="25"/>
      <c r="FY189" s="25"/>
      <c r="FZ189" s="25"/>
      <c r="GA189" s="25"/>
      <c r="GB189" s="25"/>
      <c r="GC189" s="25"/>
      <c r="GD189" s="25"/>
      <c r="GE189" s="25"/>
      <c r="GF189" s="25"/>
      <c r="GG189" s="25"/>
      <c r="GH189" s="25"/>
      <c r="GI189" s="25"/>
      <c r="GJ189" s="25"/>
      <c r="GK189" s="25"/>
      <c r="GL189" s="25"/>
      <c r="GM189" s="25"/>
      <c r="GN189" s="25"/>
      <c r="GO189" s="25"/>
      <c r="GP189" s="25"/>
      <c r="GQ189" s="25"/>
      <c r="GR189" s="25"/>
      <c r="GS189" s="25"/>
      <c r="GT189" s="25"/>
      <c r="GU189" s="25"/>
      <c r="GV189" s="25"/>
      <c r="GW189" s="25"/>
      <c r="GX189" s="25"/>
      <c r="GY189" s="25"/>
      <c r="GZ189" s="25"/>
      <c r="HA189" s="25"/>
      <c r="HB189" s="25"/>
      <c r="HC189" s="25"/>
      <c r="HD189" s="25"/>
      <c r="HE189" s="25"/>
      <c r="HF189" s="25"/>
      <c r="HG189" s="25"/>
      <c r="HH189" s="25"/>
      <c r="HI189" s="25"/>
      <c r="HJ189" s="25"/>
      <c r="HK189" s="25"/>
      <c r="HL189" s="25"/>
      <c r="HM189" s="25"/>
      <c r="HN189" s="25"/>
      <c r="HO189" s="25"/>
      <c r="HP189" s="25"/>
      <c r="HQ189" s="25"/>
      <c r="HR189" s="25"/>
      <c r="HS189" s="25"/>
      <c r="HT189" s="25"/>
      <c r="HU189" s="25"/>
      <c r="HV189" s="25"/>
      <c r="HW189" s="25"/>
      <c r="HX189" s="25"/>
      <c r="HY189" s="25"/>
      <c r="HZ189" s="25"/>
      <c r="IA189" s="25"/>
      <c r="IB189" s="25"/>
      <c r="IC189" s="25"/>
      <c r="ID189" s="25"/>
      <c r="IE189" s="25"/>
      <c r="IF189" s="25"/>
      <c r="IG189" s="25"/>
      <c r="IH189" s="25"/>
      <c r="II189" s="25"/>
      <c r="IJ189" s="25"/>
      <c r="IK189" s="25"/>
      <c r="IL189" s="25"/>
      <c r="IM189" s="25"/>
      <c r="IN189" s="25"/>
    </row>
    <row r="190" spans="1:248" ht="17.399999999999999">
      <c r="A190" s="29"/>
      <c r="B190" s="29"/>
      <c r="C190" s="29"/>
      <c r="D190" s="29"/>
      <c r="E190" s="29"/>
      <c r="F190" s="29"/>
      <c r="G190" s="30"/>
      <c r="H190" s="31"/>
      <c r="I190" s="30"/>
      <c r="J190" s="29"/>
      <c r="K190" s="31"/>
      <c r="L190" s="32"/>
      <c r="M190" s="32"/>
      <c r="N190" s="77"/>
      <c r="O190" s="33"/>
      <c r="P190" s="34"/>
      <c r="Q190" s="35"/>
      <c r="R190" s="31"/>
      <c r="S190" s="32"/>
      <c r="T190" s="31"/>
      <c r="U190" s="31"/>
      <c r="V190" s="96"/>
      <c r="W190" s="96"/>
      <c r="X190" s="31"/>
      <c r="Y190" s="25"/>
      <c r="Z190" s="1" t="str">
        <f t="shared" si="48"/>
        <v/>
      </c>
      <c r="AA190" s="1" t="str">
        <f t="shared" si="49"/>
        <v/>
      </c>
      <c r="AB190" s="1" t="str">
        <f t="shared" si="50"/>
        <v/>
      </c>
      <c r="AC190" s="1" t="str">
        <f t="shared" si="51"/>
        <v/>
      </c>
      <c r="AD190" s="1" t="str">
        <f t="shared" si="52"/>
        <v/>
      </c>
      <c r="AE190" s="1" t="str">
        <f t="shared" si="53"/>
        <v/>
      </c>
      <c r="AF190" s="1" t="str">
        <f t="shared" si="54"/>
        <v/>
      </c>
      <c r="AG190" s="1" t="str">
        <f t="shared" si="55"/>
        <v/>
      </c>
      <c r="AH190" s="1" t="str">
        <f t="shared" si="56"/>
        <v/>
      </c>
      <c r="AI190" s="1" t="str">
        <f t="shared" si="57"/>
        <v/>
      </c>
      <c r="AJ190" s="1" t="str">
        <f t="shared" si="58"/>
        <v/>
      </c>
      <c r="AK190" s="1" t="str">
        <f t="shared" si="59"/>
        <v/>
      </c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  <c r="EM190" s="25"/>
      <c r="EN190" s="25"/>
      <c r="EO190" s="25"/>
      <c r="EP190" s="25"/>
      <c r="EQ190" s="25"/>
      <c r="ER190" s="25"/>
      <c r="ES190" s="25"/>
      <c r="ET190" s="25"/>
      <c r="EU190" s="25"/>
      <c r="EV190" s="25"/>
      <c r="EW190" s="25"/>
      <c r="EX190" s="25"/>
      <c r="EY190" s="25"/>
      <c r="EZ190" s="25"/>
      <c r="FA190" s="25"/>
      <c r="FB190" s="25"/>
      <c r="FC190" s="25"/>
      <c r="FD190" s="25"/>
      <c r="FE190" s="25"/>
      <c r="FF190" s="25"/>
      <c r="FG190" s="25"/>
      <c r="FH190" s="25"/>
      <c r="FI190" s="25"/>
      <c r="FJ190" s="25"/>
      <c r="FK190" s="25"/>
      <c r="FL190" s="25"/>
      <c r="FM190" s="25"/>
      <c r="FN190" s="25"/>
      <c r="FO190" s="25"/>
      <c r="FP190" s="25"/>
      <c r="FQ190" s="25"/>
      <c r="FR190" s="25"/>
      <c r="FS190" s="25"/>
      <c r="FT190" s="25"/>
      <c r="FU190" s="25"/>
      <c r="FV190" s="25"/>
      <c r="FW190" s="25"/>
      <c r="FX190" s="25"/>
      <c r="FY190" s="25"/>
      <c r="FZ190" s="25"/>
      <c r="GA190" s="25"/>
      <c r="GB190" s="25"/>
      <c r="GC190" s="25"/>
      <c r="GD190" s="25"/>
      <c r="GE190" s="25"/>
      <c r="GF190" s="25"/>
      <c r="GG190" s="25"/>
      <c r="GH190" s="25"/>
      <c r="GI190" s="25"/>
      <c r="GJ190" s="25"/>
      <c r="GK190" s="25"/>
      <c r="GL190" s="25"/>
      <c r="GM190" s="25"/>
      <c r="GN190" s="25"/>
      <c r="GO190" s="25"/>
      <c r="GP190" s="25"/>
      <c r="GQ190" s="25"/>
      <c r="GR190" s="25"/>
      <c r="GS190" s="25"/>
      <c r="GT190" s="25"/>
      <c r="GU190" s="25"/>
      <c r="GV190" s="25"/>
      <c r="GW190" s="25"/>
      <c r="GX190" s="25"/>
      <c r="GY190" s="25"/>
      <c r="GZ190" s="25"/>
      <c r="HA190" s="25"/>
      <c r="HB190" s="25"/>
      <c r="HC190" s="25"/>
      <c r="HD190" s="25"/>
      <c r="HE190" s="25"/>
      <c r="HF190" s="25"/>
      <c r="HG190" s="25"/>
      <c r="HH190" s="25"/>
      <c r="HI190" s="25"/>
      <c r="HJ190" s="25"/>
      <c r="HK190" s="25"/>
      <c r="HL190" s="25"/>
      <c r="HM190" s="25"/>
      <c r="HN190" s="25"/>
      <c r="HO190" s="25"/>
      <c r="HP190" s="25"/>
      <c r="HQ190" s="25"/>
      <c r="HR190" s="25"/>
      <c r="HS190" s="25"/>
      <c r="HT190" s="25"/>
      <c r="HU190" s="25"/>
      <c r="HV190" s="25"/>
      <c r="HW190" s="25"/>
      <c r="HX190" s="25"/>
      <c r="HY190" s="25"/>
      <c r="HZ190" s="25"/>
      <c r="IA190" s="25"/>
      <c r="IB190" s="25"/>
      <c r="IC190" s="25"/>
      <c r="ID190" s="25"/>
      <c r="IE190" s="25"/>
      <c r="IF190" s="25"/>
      <c r="IG190" s="25"/>
      <c r="IH190" s="25"/>
      <c r="II190" s="25"/>
      <c r="IJ190" s="25"/>
      <c r="IK190" s="25"/>
      <c r="IL190" s="25"/>
      <c r="IM190" s="25"/>
      <c r="IN190" s="25"/>
    </row>
    <row r="191" spans="1:248" ht="17.399999999999999">
      <c r="A191" s="29"/>
      <c r="B191" s="29"/>
      <c r="C191" s="29"/>
      <c r="D191" s="29"/>
      <c r="E191" s="29"/>
      <c r="F191" s="29"/>
      <c r="G191" s="30"/>
      <c r="H191" s="31"/>
      <c r="I191" s="30"/>
      <c r="J191" s="45"/>
      <c r="K191" s="31"/>
      <c r="L191" s="32"/>
      <c r="M191" s="32"/>
      <c r="N191" s="77"/>
      <c r="O191" s="33"/>
      <c r="P191" s="34"/>
      <c r="Q191" s="35"/>
      <c r="R191" s="31"/>
      <c r="S191" s="32"/>
      <c r="T191" s="31"/>
      <c r="U191" s="31"/>
      <c r="V191" s="96"/>
      <c r="W191" s="96"/>
      <c r="X191" s="31"/>
      <c r="Y191" s="25"/>
      <c r="Z191" s="1" t="str">
        <f t="shared" si="48"/>
        <v/>
      </c>
      <c r="AA191" s="1" t="str">
        <f t="shared" si="49"/>
        <v/>
      </c>
      <c r="AB191" s="1" t="str">
        <f t="shared" si="50"/>
        <v/>
      </c>
      <c r="AC191" s="1" t="str">
        <f t="shared" si="51"/>
        <v/>
      </c>
      <c r="AD191" s="1" t="str">
        <f t="shared" si="52"/>
        <v/>
      </c>
      <c r="AE191" s="1" t="str">
        <f t="shared" si="53"/>
        <v/>
      </c>
      <c r="AF191" s="1" t="str">
        <f t="shared" si="54"/>
        <v/>
      </c>
      <c r="AG191" s="1" t="str">
        <f t="shared" si="55"/>
        <v/>
      </c>
      <c r="AH191" s="1" t="str">
        <f t="shared" si="56"/>
        <v/>
      </c>
      <c r="AI191" s="1" t="str">
        <f t="shared" si="57"/>
        <v/>
      </c>
      <c r="AJ191" s="1" t="str">
        <f t="shared" si="58"/>
        <v/>
      </c>
      <c r="AK191" s="1" t="str">
        <f t="shared" si="59"/>
        <v/>
      </c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  <c r="EM191" s="25"/>
      <c r="EN191" s="25"/>
      <c r="EO191" s="25"/>
      <c r="EP191" s="25"/>
      <c r="EQ191" s="25"/>
      <c r="ER191" s="25"/>
      <c r="ES191" s="25"/>
      <c r="ET191" s="25"/>
      <c r="EU191" s="25"/>
      <c r="EV191" s="25"/>
      <c r="EW191" s="25"/>
      <c r="EX191" s="25"/>
      <c r="EY191" s="25"/>
      <c r="EZ191" s="25"/>
      <c r="FA191" s="25"/>
      <c r="FB191" s="25"/>
      <c r="FC191" s="25"/>
      <c r="FD191" s="25"/>
      <c r="FE191" s="25"/>
      <c r="FF191" s="25"/>
      <c r="FG191" s="25"/>
      <c r="FH191" s="25"/>
      <c r="FI191" s="25"/>
      <c r="FJ191" s="25"/>
      <c r="FK191" s="25"/>
      <c r="FL191" s="25"/>
      <c r="FM191" s="25"/>
      <c r="FN191" s="25"/>
      <c r="FO191" s="25"/>
      <c r="FP191" s="25"/>
      <c r="FQ191" s="25"/>
      <c r="FR191" s="25"/>
      <c r="FS191" s="25"/>
      <c r="FT191" s="25"/>
      <c r="FU191" s="25"/>
      <c r="FV191" s="25"/>
      <c r="FW191" s="25"/>
      <c r="FX191" s="25"/>
      <c r="FY191" s="25"/>
      <c r="FZ191" s="25"/>
      <c r="GA191" s="25"/>
      <c r="GB191" s="25"/>
      <c r="GC191" s="25"/>
      <c r="GD191" s="25"/>
      <c r="GE191" s="25"/>
      <c r="GF191" s="25"/>
      <c r="GG191" s="25"/>
      <c r="GH191" s="25"/>
      <c r="GI191" s="25"/>
      <c r="GJ191" s="25"/>
      <c r="GK191" s="25"/>
      <c r="GL191" s="25"/>
      <c r="GM191" s="25"/>
      <c r="GN191" s="25"/>
      <c r="GO191" s="25"/>
      <c r="GP191" s="25"/>
      <c r="GQ191" s="25"/>
      <c r="GR191" s="25"/>
      <c r="GS191" s="25"/>
      <c r="GT191" s="25"/>
      <c r="GU191" s="25"/>
      <c r="GV191" s="25"/>
      <c r="GW191" s="25"/>
      <c r="GX191" s="25"/>
      <c r="GY191" s="25"/>
      <c r="GZ191" s="25"/>
      <c r="HA191" s="25"/>
      <c r="HB191" s="25"/>
      <c r="HC191" s="25"/>
      <c r="HD191" s="25"/>
      <c r="HE191" s="25"/>
      <c r="HF191" s="25"/>
      <c r="HG191" s="25"/>
      <c r="HH191" s="25"/>
      <c r="HI191" s="25"/>
      <c r="HJ191" s="25"/>
      <c r="HK191" s="25"/>
      <c r="HL191" s="25"/>
      <c r="HM191" s="25"/>
      <c r="HN191" s="25"/>
      <c r="HO191" s="25"/>
      <c r="HP191" s="25"/>
      <c r="HQ191" s="25"/>
      <c r="HR191" s="25"/>
      <c r="HS191" s="25"/>
      <c r="HT191" s="25"/>
      <c r="HU191" s="25"/>
      <c r="HV191" s="25"/>
      <c r="HW191" s="25"/>
      <c r="HX191" s="25"/>
      <c r="HY191" s="25"/>
      <c r="HZ191" s="25"/>
      <c r="IA191" s="25"/>
      <c r="IB191" s="25"/>
      <c r="IC191" s="25"/>
      <c r="ID191" s="25"/>
      <c r="IE191" s="25"/>
      <c r="IF191" s="25"/>
      <c r="IG191" s="25"/>
      <c r="IH191" s="25"/>
      <c r="II191" s="25"/>
      <c r="IJ191" s="25"/>
      <c r="IK191" s="25"/>
      <c r="IL191" s="25"/>
      <c r="IM191" s="25"/>
      <c r="IN191" s="25"/>
    </row>
    <row r="192" spans="1:248" ht="17.399999999999999">
      <c r="A192" s="29"/>
      <c r="B192" s="29"/>
      <c r="C192" s="29"/>
      <c r="D192" s="29"/>
      <c r="E192" s="29"/>
      <c r="F192" s="29"/>
      <c r="G192" s="30"/>
      <c r="H192" s="31"/>
      <c r="I192" s="30"/>
      <c r="J192" s="29"/>
      <c r="K192" s="31"/>
      <c r="L192" s="32"/>
      <c r="M192" s="32"/>
      <c r="N192" s="77"/>
      <c r="O192" s="33"/>
      <c r="P192" s="34"/>
      <c r="Q192" s="35"/>
      <c r="R192" s="31"/>
      <c r="S192" s="32"/>
      <c r="T192" s="31"/>
      <c r="U192" s="31"/>
      <c r="V192" s="96"/>
      <c r="W192" s="96"/>
      <c r="X192" s="31"/>
      <c r="Y192" s="25"/>
      <c r="Z192" s="1" t="str">
        <f t="shared" si="48"/>
        <v/>
      </c>
      <c r="AA192" s="1" t="str">
        <f t="shared" si="49"/>
        <v/>
      </c>
      <c r="AB192" s="1" t="str">
        <f t="shared" si="50"/>
        <v/>
      </c>
      <c r="AC192" s="1" t="str">
        <f t="shared" si="51"/>
        <v/>
      </c>
      <c r="AD192" s="1" t="str">
        <f t="shared" si="52"/>
        <v/>
      </c>
      <c r="AE192" s="1" t="str">
        <f t="shared" si="53"/>
        <v/>
      </c>
      <c r="AF192" s="1" t="str">
        <f t="shared" si="54"/>
        <v/>
      </c>
      <c r="AG192" s="1" t="str">
        <f t="shared" si="55"/>
        <v/>
      </c>
      <c r="AH192" s="1" t="str">
        <f t="shared" si="56"/>
        <v/>
      </c>
      <c r="AI192" s="1" t="str">
        <f t="shared" si="57"/>
        <v/>
      </c>
      <c r="AJ192" s="1" t="str">
        <f t="shared" si="58"/>
        <v/>
      </c>
      <c r="AK192" s="1" t="str">
        <f t="shared" si="59"/>
        <v/>
      </c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  <c r="EM192" s="25"/>
      <c r="EN192" s="25"/>
      <c r="EO192" s="25"/>
      <c r="EP192" s="25"/>
      <c r="EQ192" s="25"/>
      <c r="ER192" s="25"/>
      <c r="ES192" s="25"/>
      <c r="ET192" s="25"/>
      <c r="EU192" s="25"/>
      <c r="EV192" s="25"/>
      <c r="EW192" s="25"/>
      <c r="EX192" s="25"/>
      <c r="EY192" s="25"/>
      <c r="EZ192" s="25"/>
      <c r="FA192" s="25"/>
      <c r="FB192" s="25"/>
      <c r="FC192" s="25"/>
      <c r="FD192" s="25"/>
      <c r="FE192" s="25"/>
      <c r="FF192" s="25"/>
      <c r="FG192" s="25"/>
      <c r="FH192" s="25"/>
      <c r="FI192" s="25"/>
      <c r="FJ192" s="25"/>
      <c r="FK192" s="25"/>
      <c r="FL192" s="25"/>
      <c r="FM192" s="25"/>
      <c r="FN192" s="25"/>
      <c r="FO192" s="25"/>
      <c r="FP192" s="25"/>
      <c r="FQ192" s="25"/>
      <c r="FR192" s="25"/>
      <c r="FS192" s="25"/>
      <c r="FT192" s="25"/>
      <c r="FU192" s="25"/>
      <c r="FV192" s="25"/>
      <c r="FW192" s="25"/>
      <c r="FX192" s="25"/>
      <c r="FY192" s="25"/>
      <c r="FZ192" s="25"/>
      <c r="GA192" s="25"/>
      <c r="GB192" s="25"/>
      <c r="GC192" s="25"/>
      <c r="GD192" s="25"/>
      <c r="GE192" s="25"/>
      <c r="GF192" s="25"/>
      <c r="GG192" s="25"/>
      <c r="GH192" s="25"/>
      <c r="GI192" s="25"/>
      <c r="GJ192" s="25"/>
      <c r="GK192" s="25"/>
      <c r="GL192" s="25"/>
      <c r="GM192" s="25"/>
      <c r="GN192" s="25"/>
      <c r="GO192" s="25"/>
      <c r="GP192" s="25"/>
      <c r="GQ192" s="25"/>
      <c r="GR192" s="25"/>
      <c r="GS192" s="25"/>
      <c r="GT192" s="25"/>
      <c r="GU192" s="25"/>
      <c r="GV192" s="25"/>
      <c r="GW192" s="25"/>
      <c r="GX192" s="25"/>
      <c r="GY192" s="25"/>
      <c r="GZ192" s="25"/>
      <c r="HA192" s="25"/>
      <c r="HB192" s="25"/>
      <c r="HC192" s="25"/>
      <c r="HD192" s="25"/>
      <c r="HE192" s="25"/>
      <c r="HF192" s="25"/>
      <c r="HG192" s="25"/>
      <c r="HH192" s="25"/>
      <c r="HI192" s="25"/>
      <c r="HJ192" s="25"/>
      <c r="HK192" s="25"/>
      <c r="HL192" s="25"/>
      <c r="HM192" s="25"/>
      <c r="HN192" s="25"/>
      <c r="HO192" s="25"/>
      <c r="HP192" s="25"/>
      <c r="HQ192" s="25"/>
      <c r="HR192" s="25"/>
      <c r="HS192" s="25"/>
      <c r="HT192" s="25"/>
      <c r="HU192" s="25"/>
      <c r="HV192" s="25"/>
      <c r="HW192" s="25"/>
      <c r="HX192" s="25"/>
      <c r="HY192" s="25"/>
      <c r="HZ192" s="25"/>
      <c r="IA192" s="25"/>
      <c r="IB192" s="25"/>
      <c r="IC192" s="25"/>
      <c r="ID192" s="25"/>
      <c r="IE192" s="25"/>
      <c r="IF192" s="25"/>
      <c r="IG192" s="25"/>
      <c r="IH192" s="25"/>
      <c r="II192" s="25"/>
      <c r="IJ192" s="25"/>
      <c r="IK192" s="25"/>
      <c r="IL192" s="25"/>
      <c r="IM192" s="25"/>
      <c r="IN192" s="25"/>
    </row>
    <row r="193" spans="1:248" ht="17.399999999999999">
      <c r="A193" s="29"/>
      <c r="B193" s="29"/>
      <c r="C193" s="29"/>
      <c r="D193" s="29"/>
      <c r="E193" s="29"/>
      <c r="F193" s="29"/>
      <c r="G193" s="30"/>
      <c r="H193" s="31"/>
      <c r="I193" s="30"/>
      <c r="J193" s="45"/>
      <c r="K193" s="31"/>
      <c r="L193" s="32"/>
      <c r="M193" s="32"/>
      <c r="N193" s="77"/>
      <c r="O193" s="33"/>
      <c r="P193" s="34"/>
      <c r="Q193" s="35"/>
      <c r="R193" s="31"/>
      <c r="S193" s="32"/>
      <c r="T193" s="31"/>
      <c r="U193" s="31"/>
      <c r="V193" s="96"/>
      <c r="W193" s="96"/>
      <c r="X193" s="31"/>
      <c r="Y193" s="25"/>
      <c r="Z193" s="1" t="str">
        <f t="shared" si="48"/>
        <v/>
      </c>
      <c r="AA193" s="1" t="str">
        <f t="shared" si="49"/>
        <v/>
      </c>
      <c r="AB193" s="1" t="str">
        <f t="shared" si="50"/>
        <v/>
      </c>
      <c r="AC193" s="1" t="str">
        <f t="shared" si="51"/>
        <v/>
      </c>
      <c r="AD193" s="1" t="str">
        <f t="shared" si="52"/>
        <v/>
      </c>
      <c r="AE193" s="1" t="str">
        <f t="shared" si="53"/>
        <v/>
      </c>
      <c r="AF193" s="1" t="str">
        <f t="shared" si="54"/>
        <v/>
      </c>
      <c r="AG193" s="1" t="str">
        <f t="shared" si="55"/>
        <v/>
      </c>
      <c r="AH193" s="1" t="str">
        <f t="shared" si="56"/>
        <v/>
      </c>
      <c r="AI193" s="1" t="str">
        <f t="shared" si="57"/>
        <v/>
      </c>
      <c r="AJ193" s="1" t="str">
        <f t="shared" si="58"/>
        <v/>
      </c>
      <c r="AK193" s="1" t="str">
        <f t="shared" si="59"/>
        <v/>
      </c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  <c r="EM193" s="25"/>
      <c r="EN193" s="25"/>
      <c r="EO193" s="25"/>
      <c r="EP193" s="25"/>
      <c r="EQ193" s="25"/>
      <c r="ER193" s="25"/>
      <c r="ES193" s="25"/>
      <c r="ET193" s="25"/>
      <c r="EU193" s="25"/>
      <c r="EV193" s="25"/>
      <c r="EW193" s="25"/>
      <c r="EX193" s="25"/>
      <c r="EY193" s="25"/>
      <c r="EZ193" s="25"/>
      <c r="FA193" s="25"/>
      <c r="FB193" s="25"/>
      <c r="FC193" s="25"/>
      <c r="FD193" s="25"/>
      <c r="FE193" s="25"/>
      <c r="FF193" s="25"/>
      <c r="FG193" s="25"/>
      <c r="FH193" s="25"/>
      <c r="FI193" s="25"/>
      <c r="FJ193" s="25"/>
      <c r="FK193" s="25"/>
      <c r="FL193" s="25"/>
      <c r="FM193" s="25"/>
      <c r="FN193" s="25"/>
      <c r="FO193" s="25"/>
      <c r="FP193" s="25"/>
      <c r="FQ193" s="25"/>
      <c r="FR193" s="25"/>
      <c r="FS193" s="25"/>
      <c r="FT193" s="25"/>
      <c r="FU193" s="25"/>
      <c r="FV193" s="25"/>
      <c r="FW193" s="25"/>
      <c r="FX193" s="25"/>
      <c r="FY193" s="25"/>
      <c r="FZ193" s="25"/>
      <c r="GA193" s="25"/>
      <c r="GB193" s="25"/>
      <c r="GC193" s="25"/>
      <c r="GD193" s="25"/>
      <c r="GE193" s="25"/>
      <c r="GF193" s="25"/>
      <c r="GG193" s="25"/>
      <c r="GH193" s="25"/>
      <c r="GI193" s="25"/>
      <c r="GJ193" s="25"/>
      <c r="GK193" s="25"/>
      <c r="GL193" s="25"/>
      <c r="GM193" s="25"/>
      <c r="GN193" s="25"/>
      <c r="GO193" s="25"/>
      <c r="GP193" s="25"/>
      <c r="GQ193" s="25"/>
      <c r="GR193" s="25"/>
      <c r="GS193" s="25"/>
      <c r="GT193" s="25"/>
      <c r="GU193" s="25"/>
      <c r="GV193" s="25"/>
      <c r="GW193" s="25"/>
      <c r="GX193" s="25"/>
      <c r="GY193" s="25"/>
      <c r="GZ193" s="25"/>
      <c r="HA193" s="25"/>
      <c r="HB193" s="25"/>
      <c r="HC193" s="25"/>
      <c r="HD193" s="25"/>
      <c r="HE193" s="25"/>
      <c r="HF193" s="25"/>
      <c r="HG193" s="25"/>
      <c r="HH193" s="25"/>
      <c r="HI193" s="25"/>
      <c r="HJ193" s="25"/>
      <c r="HK193" s="25"/>
      <c r="HL193" s="25"/>
      <c r="HM193" s="25"/>
      <c r="HN193" s="25"/>
      <c r="HO193" s="25"/>
      <c r="HP193" s="25"/>
      <c r="HQ193" s="25"/>
      <c r="HR193" s="25"/>
      <c r="HS193" s="25"/>
      <c r="HT193" s="25"/>
      <c r="HU193" s="25"/>
      <c r="HV193" s="25"/>
      <c r="HW193" s="25"/>
      <c r="HX193" s="25"/>
      <c r="HY193" s="25"/>
      <c r="HZ193" s="25"/>
      <c r="IA193" s="25"/>
      <c r="IB193" s="25"/>
      <c r="IC193" s="25"/>
      <c r="ID193" s="25"/>
      <c r="IE193" s="25"/>
      <c r="IF193" s="25"/>
      <c r="IG193" s="25"/>
      <c r="IH193" s="25"/>
      <c r="II193" s="25"/>
      <c r="IJ193" s="25"/>
      <c r="IK193" s="25"/>
      <c r="IL193" s="25"/>
      <c r="IM193" s="25"/>
      <c r="IN193" s="25"/>
    </row>
    <row r="194" spans="1:248" ht="17.399999999999999">
      <c r="A194" s="29"/>
      <c r="B194" s="29"/>
      <c r="C194" s="29"/>
      <c r="D194" s="29"/>
      <c r="E194" s="29"/>
      <c r="F194" s="29"/>
      <c r="G194" s="30"/>
      <c r="H194" s="31"/>
      <c r="I194" s="30"/>
      <c r="J194" s="29"/>
      <c r="K194" s="31"/>
      <c r="L194" s="32"/>
      <c r="M194" s="32"/>
      <c r="N194" s="77"/>
      <c r="O194" s="33"/>
      <c r="P194" s="34"/>
      <c r="Q194" s="35"/>
      <c r="R194" s="31"/>
      <c r="S194" s="32"/>
      <c r="T194" s="31"/>
      <c r="U194" s="31"/>
      <c r="V194" s="96"/>
      <c r="W194" s="96"/>
      <c r="X194" s="31"/>
      <c r="Y194" s="25"/>
      <c r="Z194" s="1" t="str">
        <f t="shared" si="48"/>
        <v/>
      </c>
      <c r="AA194" s="1" t="str">
        <f t="shared" si="49"/>
        <v/>
      </c>
      <c r="AB194" s="1" t="str">
        <f t="shared" si="50"/>
        <v/>
      </c>
      <c r="AC194" s="1" t="str">
        <f t="shared" si="51"/>
        <v/>
      </c>
      <c r="AD194" s="1" t="str">
        <f t="shared" si="52"/>
        <v/>
      </c>
      <c r="AE194" s="1" t="str">
        <f t="shared" si="53"/>
        <v/>
      </c>
      <c r="AF194" s="1" t="str">
        <f t="shared" si="54"/>
        <v/>
      </c>
      <c r="AG194" s="1" t="str">
        <f t="shared" si="55"/>
        <v/>
      </c>
      <c r="AH194" s="1" t="str">
        <f t="shared" si="56"/>
        <v/>
      </c>
      <c r="AI194" s="1" t="str">
        <f t="shared" si="57"/>
        <v/>
      </c>
      <c r="AJ194" s="1" t="str">
        <f t="shared" si="58"/>
        <v/>
      </c>
      <c r="AK194" s="1" t="str">
        <f t="shared" si="59"/>
        <v/>
      </c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  <c r="EM194" s="25"/>
      <c r="EN194" s="25"/>
      <c r="EO194" s="25"/>
      <c r="EP194" s="25"/>
      <c r="EQ194" s="25"/>
      <c r="ER194" s="25"/>
      <c r="ES194" s="25"/>
      <c r="ET194" s="25"/>
      <c r="EU194" s="25"/>
      <c r="EV194" s="25"/>
      <c r="EW194" s="25"/>
      <c r="EX194" s="25"/>
      <c r="EY194" s="25"/>
      <c r="EZ194" s="25"/>
      <c r="FA194" s="25"/>
      <c r="FB194" s="25"/>
      <c r="FC194" s="25"/>
      <c r="FD194" s="25"/>
      <c r="FE194" s="25"/>
      <c r="FF194" s="25"/>
      <c r="FG194" s="25"/>
      <c r="FH194" s="25"/>
      <c r="FI194" s="25"/>
      <c r="FJ194" s="25"/>
      <c r="FK194" s="25"/>
      <c r="FL194" s="25"/>
      <c r="FM194" s="25"/>
      <c r="FN194" s="25"/>
      <c r="FO194" s="25"/>
      <c r="FP194" s="25"/>
      <c r="FQ194" s="25"/>
      <c r="FR194" s="25"/>
      <c r="FS194" s="25"/>
      <c r="FT194" s="25"/>
      <c r="FU194" s="25"/>
      <c r="FV194" s="25"/>
      <c r="FW194" s="25"/>
      <c r="FX194" s="25"/>
      <c r="FY194" s="25"/>
      <c r="FZ194" s="25"/>
      <c r="GA194" s="25"/>
      <c r="GB194" s="25"/>
      <c r="GC194" s="25"/>
      <c r="GD194" s="25"/>
      <c r="GE194" s="25"/>
      <c r="GF194" s="25"/>
      <c r="GG194" s="25"/>
      <c r="GH194" s="25"/>
      <c r="GI194" s="25"/>
      <c r="GJ194" s="25"/>
      <c r="GK194" s="25"/>
      <c r="GL194" s="25"/>
      <c r="GM194" s="25"/>
      <c r="GN194" s="25"/>
      <c r="GO194" s="25"/>
      <c r="GP194" s="25"/>
      <c r="GQ194" s="25"/>
      <c r="GR194" s="25"/>
      <c r="GS194" s="25"/>
      <c r="GT194" s="25"/>
      <c r="GU194" s="25"/>
      <c r="GV194" s="25"/>
      <c r="GW194" s="25"/>
      <c r="GX194" s="25"/>
      <c r="GY194" s="25"/>
      <c r="GZ194" s="25"/>
      <c r="HA194" s="25"/>
      <c r="HB194" s="25"/>
      <c r="HC194" s="25"/>
      <c r="HD194" s="25"/>
      <c r="HE194" s="25"/>
      <c r="HF194" s="25"/>
      <c r="HG194" s="25"/>
      <c r="HH194" s="25"/>
      <c r="HI194" s="25"/>
      <c r="HJ194" s="25"/>
      <c r="HK194" s="25"/>
      <c r="HL194" s="25"/>
      <c r="HM194" s="25"/>
      <c r="HN194" s="25"/>
      <c r="HO194" s="25"/>
      <c r="HP194" s="25"/>
      <c r="HQ194" s="25"/>
      <c r="HR194" s="25"/>
      <c r="HS194" s="25"/>
      <c r="HT194" s="25"/>
      <c r="HU194" s="25"/>
      <c r="HV194" s="25"/>
      <c r="HW194" s="25"/>
      <c r="HX194" s="25"/>
      <c r="HY194" s="25"/>
      <c r="HZ194" s="25"/>
      <c r="IA194" s="25"/>
      <c r="IB194" s="25"/>
      <c r="IC194" s="25"/>
      <c r="ID194" s="25"/>
      <c r="IE194" s="25"/>
      <c r="IF194" s="25"/>
      <c r="IG194" s="25"/>
      <c r="IH194" s="25"/>
      <c r="II194" s="25"/>
      <c r="IJ194" s="25"/>
      <c r="IK194" s="25"/>
      <c r="IL194" s="25"/>
      <c r="IM194" s="25"/>
      <c r="IN194" s="25"/>
    </row>
    <row r="195" spans="1:248" ht="17.399999999999999">
      <c r="A195" s="29"/>
      <c r="B195" s="29"/>
      <c r="C195" s="29"/>
      <c r="D195" s="29"/>
      <c r="E195" s="29"/>
      <c r="F195" s="29"/>
      <c r="G195" s="30"/>
      <c r="H195" s="31"/>
      <c r="I195" s="30"/>
      <c r="J195" s="45"/>
      <c r="K195" s="31"/>
      <c r="L195" s="32"/>
      <c r="M195" s="32"/>
      <c r="N195" s="77"/>
      <c r="O195" s="33"/>
      <c r="P195" s="34"/>
      <c r="Q195" s="35"/>
      <c r="R195" s="31"/>
      <c r="S195" s="32"/>
      <c r="T195" s="31"/>
      <c r="U195" s="31"/>
      <c r="V195" s="96"/>
      <c r="W195" s="96"/>
      <c r="X195" s="31"/>
      <c r="Y195" s="25"/>
      <c r="Z195" s="1" t="str">
        <f t="shared" si="48"/>
        <v/>
      </c>
      <c r="AA195" s="1" t="str">
        <f t="shared" si="49"/>
        <v/>
      </c>
      <c r="AB195" s="1" t="str">
        <f t="shared" si="50"/>
        <v/>
      </c>
      <c r="AC195" s="1" t="str">
        <f t="shared" si="51"/>
        <v/>
      </c>
      <c r="AD195" s="1" t="str">
        <f t="shared" si="52"/>
        <v/>
      </c>
      <c r="AE195" s="1" t="str">
        <f t="shared" si="53"/>
        <v/>
      </c>
      <c r="AF195" s="1" t="str">
        <f t="shared" si="54"/>
        <v/>
      </c>
      <c r="AG195" s="1" t="str">
        <f t="shared" si="55"/>
        <v/>
      </c>
      <c r="AH195" s="1" t="str">
        <f t="shared" si="56"/>
        <v/>
      </c>
      <c r="AI195" s="1" t="str">
        <f t="shared" si="57"/>
        <v/>
      </c>
      <c r="AJ195" s="1" t="str">
        <f t="shared" si="58"/>
        <v/>
      </c>
      <c r="AK195" s="1" t="str">
        <f t="shared" si="59"/>
        <v/>
      </c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  <c r="EM195" s="25"/>
      <c r="EN195" s="25"/>
      <c r="EO195" s="25"/>
      <c r="EP195" s="25"/>
      <c r="EQ195" s="25"/>
      <c r="ER195" s="25"/>
      <c r="ES195" s="25"/>
      <c r="ET195" s="25"/>
      <c r="EU195" s="25"/>
      <c r="EV195" s="25"/>
      <c r="EW195" s="25"/>
      <c r="EX195" s="25"/>
      <c r="EY195" s="25"/>
      <c r="EZ195" s="25"/>
      <c r="FA195" s="25"/>
      <c r="FB195" s="25"/>
      <c r="FC195" s="25"/>
      <c r="FD195" s="25"/>
      <c r="FE195" s="25"/>
      <c r="FF195" s="25"/>
      <c r="FG195" s="25"/>
      <c r="FH195" s="25"/>
      <c r="FI195" s="25"/>
      <c r="FJ195" s="25"/>
      <c r="FK195" s="25"/>
      <c r="FL195" s="25"/>
      <c r="FM195" s="25"/>
      <c r="FN195" s="25"/>
      <c r="FO195" s="25"/>
      <c r="FP195" s="25"/>
      <c r="FQ195" s="25"/>
      <c r="FR195" s="25"/>
      <c r="FS195" s="25"/>
      <c r="FT195" s="25"/>
      <c r="FU195" s="25"/>
      <c r="FV195" s="25"/>
      <c r="FW195" s="25"/>
      <c r="FX195" s="25"/>
      <c r="FY195" s="25"/>
      <c r="FZ195" s="25"/>
      <c r="GA195" s="25"/>
      <c r="GB195" s="25"/>
      <c r="GC195" s="25"/>
      <c r="GD195" s="25"/>
      <c r="GE195" s="25"/>
      <c r="GF195" s="25"/>
      <c r="GG195" s="25"/>
      <c r="GH195" s="25"/>
      <c r="GI195" s="25"/>
      <c r="GJ195" s="25"/>
      <c r="GK195" s="25"/>
      <c r="GL195" s="25"/>
      <c r="GM195" s="25"/>
      <c r="GN195" s="25"/>
      <c r="GO195" s="25"/>
      <c r="GP195" s="25"/>
      <c r="GQ195" s="25"/>
      <c r="GR195" s="25"/>
      <c r="GS195" s="25"/>
      <c r="GT195" s="25"/>
      <c r="GU195" s="25"/>
      <c r="GV195" s="25"/>
      <c r="GW195" s="25"/>
      <c r="GX195" s="25"/>
      <c r="GY195" s="25"/>
      <c r="GZ195" s="25"/>
      <c r="HA195" s="25"/>
      <c r="HB195" s="25"/>
      <c r="HC195" s="25"/>
      <c r="HD195" s="25"/>
      <c r="HE195" s="25"/>
      <c r="HF195" s="25"/>
      <c r="HG195" s="25"/>
      <c r="HH195" s="25"/>
      <c r="HI195" s="25"/>
      <c r="HJ195" s="25"/>
      <c r="HK195" s="25"/>
      <c r="HL195" s="25"/>
      <c r="HM195" s="25"/>
      <c r="HN195" s="25"/>
      <c r="HO195" s="25"/>
      <c r="HP195" s="25"/>
      <c r="HQ195" s="25"/>
      <c r="HR195" s="25"/>
      <c r="HS195" s="25"/>
      <c r="HT195" s="25"/>
      <c r="HU195" s="25"/>
      <c r="HV195" s="25"/>
      <c r="HW195" s="25"/>
      <c r="HX195" s="25"/>
      <c r="HY195" s="25"/>
      <c r="HZ195" s="25"/>
      <c r="IA195" s="25"/>
      <c r="IB195" s="25"/>
      <c r="IC195" s="25"/>
      <c r="ID195" s="25"/>
      <c r="IE195" s="25"/>
      <c r="IF195" s="25"/>
      <c r="IG195" s="25"/>
      <c r="IH195" s="25"/>
      <c r="II195" s="25"/>
      <c r="IJ195" s="25"/>
      <c r="IK195" s="25"/>
      <c r="IL195" s="25"/>
      <c r="IM195" s="25"/>
      <c r="IN195" s="25"/>
    </row>
    <row r="196" spans="1:248" ht="17.399999999999999">
      <c r="A196" s="29"/>
      <c r="B196" s="29"/>
      <c r="C196" s="29"/>
      <c r="D196" s="29"/>
      <c r="E196" s="29"/>
      <c r="F196" s="29"/>
      <c r="G196" s="30"/>
      <c r="H196" s="31"/>
      <c r="I196" s="31"/>
      <c r="J196" s="45"/>
      <c r="K196" s="31"/>
      <c r="L196" s="32"/>
      <c r="M196" s="32"/>
      <c r="N196" s="77"/>
      <c r="O196" s="33"/>
      <c r="P196" s="34"/>
      <c r="Q196" s="35"/>
      <c r="R196" s="31"/>
      <c r="S196" s="32"/>
      <c r="T196" s="31"/>
      <c r="U196" s="31"/>
      <c r="V196" s="96"/>
      <c r="W196" s="96"/>
      <c r="X196" s="31"/>
      <c r="Y196" s="25"/>
      <c r="Z196" s="1" t="str">
        <f t="shared" si="48"/>
        <v/>
      </c>
      <c r="AA196" s="1" t="str">
        <f t="shared" si="49"/>
        <v/>
      </c>
      <c r="AB196" s="1" t="str">
        <f t="shared" si="50"/>
        <v/>
      </c>
      <c r="AC196" s="1" t="str">
        <f t="shared" si="51"/>
        <v/>
      </c>
      <c r="AD196" s="1" t="str">
        <f t="shared" si="52"/>
        <v/>
      </c>
      <c r="AE196" s="1" t="str">
        <f t="shared" si="53"/>
        <v/>
      </c>
      <c r="AF196" s="1" t="str">
        <f t="shared" si="54"/>
        <v/>
      </c>
      <c r="AG196" s="1" t="str">
        <f t="shared" si="55"/>
        <v/>
      </c>
      <c r="AH196" s="1" t="str">
        <f t="shared" si="56"/>
        <v/>
      </c>
      <c r="AI196" s="1" t="str">
        <f t="shared" si="57"/>
        <v/>
      </c>
      <c r="AJ196" s="1" t="str">
        <f t="shared" si="58"/>
        <v/>
      </c>
      <c r="AK196" s="1" t="str">
        <f t="shared" si="59"/>
        <v/>
      </c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  <c r="EM196" s="25"/>
      <c r="EN196" s="25"/>
      <c r="EO196" s="25"/>
      <c r="EP196" s="25"/>
      <c r="EQ196" s="25"/>
      <c r="ER196" s="25"/>
      <c r="ES196" s="25"/>
      <c r="ET196" s="25"/>
      <c r="EU196" s="25"/>
      <c r="EV196" s="25"/>
      <c r="EW196" s="25"/>
      <c r="EX196" s="25"/>
      <c r="EY196" s="25"/>
      <c r="EZ196" s="25"/>
      <c r="FA196" s="25"/>
      <c r="FB196" s="25"/>
      <c r="FC196" s="25"/>
      <c r="FD196" s="25"/>
      <c r="FE196" s="25"/>
      <c r="FF196" s="25"/>
      <c r="FG196" s="25"/>
      <c r="FH196" s="25"/>
      <c r="FI196" s="25"/>
      <c r="FJ196" s="25"/>
      <c r="FK196" s="25"/>
      <c r="FL196" s="25"/>
      <c r="FM196" s="25"/>
      <c r="FN196" s="25"/>
      <c r="FO196" s="25"/>
      <c r="FP196" s="25"/>
      <c r="FQ196" s="25"/>
      <c r="FR196" s="25"/>
      <c r="FS196" s="25"/>
      <c r="FT196" s="25"/>
      <c r="FU196" s="25"/>
      <c r="FV196" s="25"/>
      <c r="FW196" s="25"/>
      <c r="FX196" s="25"/>
      <c r="FY196" s="25"/>
      <c r="FZ196" s="25"/>
      <c r="GA196" s="25"/>
      <c r="GB196" s="25"/>
      <c r="GC196" s="25"/>
      <c r="GD196" s="25"/>
      <c r="GE196" s="25"/>
      <c r="GF196" s="25"/>
      <c r="GG196" s="25"/>
      <c r="GH196" s="25"/>
      <c r="GI196" s="25"/>
      <c r="GJ196" s="25"/>
      <c r="GK196" s="25"/>
      <c r="GL196" s="25"/>
      <c r="GM196" s="25"/>
      <c r="GN196" s="25"/>
      <c r="GO196" s="25"/>
      <c r="GP196" s="25"/>
      <c r="GQ196" s="25"/>
      <c r="GR196" s="25"/>
      <c r="GS196" s="25"/>
      <c r="GT196" s="25"/>
      <c r="GU196" s="25"/>
      <c r="GV196" s="25"/>
      <c r="GW196" s="25"/>
      <c r="GX196" s="25"/>
      <c r="GY196" s="25"/>
      <c r="GZ196" s="25"/>
      <c r="HA196" s="25"/>
      <c r="HB196" s="25"/>
      <c r="HC196" s="25"/>
      <c r="HD196" s="25"/>
      <c r="HE196" s="25"/>
      <c r="HF196" s="25"/>
      <c r="HG196" s="25"/>
      <c r="HH196" s="25"/>
      <c r="HI196" s="25"/>
      <c r="HJ196" s="25"/>
      <c r="HK196" s="25"/>
      <c r="HL196" s="25"/>
      <c r="HM196" s="25"/>
      <c r="HN196" s="25"/>
      <c r="HO196" s="25"/>
      <c r="HP196" s="25"/>
      <c r="HQ196" s="25"/>
      <c r="HR196" s="25"/>
      <c r="HS196" s="25"/>
      <c r="HT196" s="25"/>
      <c r="HU196" s="25"/>
      <c r="HV196" s="25"/>
      <c r="HW196" s="25"/>
      <c r="HX196" s="25"/>
      <c r="HY196" s="25"/>
      <c r="HZ196" s="25"/>
      <c r="IA196" s="25"/>
      <c r="IB196" s="25"/>
      <c r="IC196" s="25"/>
      <c r="ID196" s="25"/>
      <c r="IE196" s="25"/>
      <c r="IF196" s="25"/>
      <c r="IG196" s="25"/>
      <c r="IH196" s="25"/>
      <c r="II196" s="25"/>
      <c r="IJ196" s="25"/>
      <c r="IK196" s="25"/>
      <c r="IL196" s="25"/>
      <c r="IM196" s="25"/>
      <c r="IN196" s="25"/>
    </row>
    <row r="197" spans="1:248" ht="17.399999999999999">
      <c r="A197" s="29"/>
      <c r="B197" s="29"/>
      <c r="C197" s="29"/>
      <c r="D197" s="29"/>
      <c r="E197" s="29"/>
      <c r="F197" s="29"/>
      <c r="G197" s="30"/>
      <c r="H197" s="31"/>
      <c r="I197" s="31"/>
      <c r="J197" s="45"/>
      <c r="K197" s="31"/>
      <c r="L197" s="32"/>
      <c r="M197" s="32"/>
      <c r="N197" s="77"/>
      <c r="O197" s="33"/>
      <c r="P197" s="34"/>
      <c r="Q197" s="35"/>
      <c r="R197" s="31"/>
      <c r="S197" s="32"/>
      <c r="T197" s="31"/>
      <c r="U197" s="31"/>
      <c r="V197" s="96"/>
      <c r="W197" s="96"/>
      <c r="X197" s="31"/>
      <c r="Y197" s="25"/>
      <c r="Z197" s="1" t="str">
        <f t="shared" si="48"/>
        <v/>
      </c>
      <c r="AA197" s="1" t="str">
        <f t="shared" si="49"/>
        <v/>
      </c>
      <c r="AB197" s="1" t="str">
        <f t="shared" si="50"/>
        <v/>
      </c>
      <c r="AC197" s="1" t="str">
        <f t="shared" si="51"/>
        <v/>
      </c>
      <c r="AD197" s="1" t="str">
        <f t="shared" si="52"/>
        <v/>
      </c>
      <c r="AE197" s="1" t="str">
        <f t="shared" si="53"/>
        <v/>
      </c>
      <c r="AF197" s="1" t="str">
        <f t="shared" si="54"/>
        <v/>
      </c>
      <c r="AG197" s="1" t="str">
        <f t="shared" si="55"/>
        <v/>
      </c>
      <c r="AH197" s="1" t="str">
        <f t="shared" si="56"/>
        <v/>
      </c>
      <c r="AI197" s="1" t="str">
        <f t="shared" si="57"/>
        <v/>
      </c>
      <c r="AJ197" s="1" t="str">
        <f t="shared" si="58"/>
        <v/>
      </c>
      <c r="AK197" s="1" t="str">
        <f t="shared" si="59"/>
        <v/>
      </c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  <c r="EM197" s="25"/>
      <c r="EN197" s="25"/>
      <c r="EO197" s="25"/>
      <c r="EP197" s="25"/>
      <c r="EQ197" s="25"/>
      <c r="ER197" s="25"/>
      <c r="ES197" s="25"/>
      <c r="ET197" s="25"/>
      <c r="EU197" s="25"/>
      <c r="EV197" s="25"/>
      <c r="EW197" s="25"/>
      <c r="EX197" s="25"/>
      <c r="EY197" s="25"/>
      <c r="EZ197" s="25"/>
      <c r="FA197" s="25"/>
      <c r="FB197" s="25"/>
      <c r="FC197" s="25"/>
      <c r="FD197" s="25"/>
      <c r="FE197" s="25"/>
      <c r="FF197" s="25"/>
      <c r="FG197" s="25"/>
      <c r="FH197" s="25"/>
      <c r="FI197" s="25"/>
      <c r="FJ197" s="25"/>
      <c r="FK197" s="25"/>
      <c r="FL197" s="25"/>
      <c r="FM197" s="25"/>
      <c r="FN197" s="25"/>
      <c r="FO197" s="25"/>
      <c r="FP197" s="25"/>
      <c r="FQ197" s="25"/>
      <c r="FR197" s="25"/>
      <c r="FS197" s="25"/>
      <c r="FT197" s="25"/>
      <c r="FU197" s="25"/>
      <c r="FV197" s="25"/>
      <c r="FW197" s="25"/>
      <c r="FX197" s="25"/>
      <c r="FY197" s="25"/>
      <c r="FZ197" s="25"/>
      <c r="GA197" s="25"/>
      <c r="GB197" s="25"/>
      <c r="GC197" s="25"/>
      <c r="GD197" s="25"/>
      <c r="GE197" s="25"/>
      <c r="GF197" s="25"/>
      <c r="GG197" s="25"/>
      <c r="GH197" s="25"/>
      <c r="GI197" s="25"/>
      <c r="GJ197" s="25"/>
      <c r="GK197" s="25"/>
      <c r="GL197" s="25"/>
      <c r="GM197" s="25"/>
      <c r="GN197" s="25"/>
      <c r="GO197" s="25"/>
      <c r="GP197" s="25"/>
      <c r="GQ197" s="25"/>
      <c r="GR197" s="25"/>
      <c r="GS197" s="25"/>
      <c r="GT197" s="25"/>
      <c r="GU197" s="25"/>
      <c r="GV197" s="25"/>
      <c r="GW197" s="25"/>
      <c r="GX197" s="25"/>
      <c r="GY197" s="25"/>
      <c r="GZ197" s="25"/>
      <c r="HA197" s="25"/>
      <c r="HB197" s="25"/>
      <c r="HC197" s="25"/>
      <c r="HD197" s="25"/>
      <c r="HE197" s="25"/>
      <c r="HF197" s="25"/>
      <c r="HG197" s="25"/>
      <c r="HH197" s="25"/>
      <c r="HI197" s="25"/>
      <c r="HJ197" s="25"/>
      <c r="HK197" s="25"/>
      <c r="HL197" s="25"/>
      <c r="HM197" s="25"/>
      <c r="HN197" s="25"/>
      <c r="HO197" s="25"/>
      <c r="HP197" s="25"/>
      <c r="HQ197" s="25"/>
      <c r="HR197" s="25"/>
      <c r="HS197" s="25"/>
      <c r="HT197" s="25"/>
      <c r="HU197" s="25"/>
      <c r="HV197" s="25"/>
      <c r="HW197" s="25"/>
      <c r="HX197" s="25"/>
      <c r="HY197" s="25"/>
      <c r="HZ197" s="25"/>
      <c r="IA197" s="25"/>
      <c r="IB197" s="25"/>
      <c r="IC197" s="25"/>
      <c r="ID197" s="25"/>
      <c r="IE197" s="25"/>
      <c r="IF197" s="25"/>
      <c r="IG197" s="25"/>
      <c r="IH197" s="25"/>
      <c r="II197" s="25"/>
      <c r="IJ197" s="25"/>
      <c r="IK197" s="25"/>
      <c r="IL197" s="25"/>
      <c r="IM197" s="25"/>
      <c r="IN197" s="25"/>
    </row>
    <row r="198" spans="1:248" ht="17.399999999999999">
      <c r="A198" s="29"/>
      <c r="B198" s="29"/>
      <c r="C198" s="29"/>
      <c r="D198" s="29"/>
      <c r="E198" s="29"/>
      <c r="F198" s="29"/>
      <c r="G198" s="30"/>
      <c r="H198" s="31"/>
      <c r="I198" s="30"/>
      <c r="J198" s="45"/>
      <c r="K198" s="31"/>
      <c r="L198" s="32"/>
      <c r="M198" s="32"/>
      <c r="N198" s="77"/>
      <c r="O198" s="33"/>
      <c r="P198" s="34"/>
      <c r="Q198" s="35"/>
      <c r="R198" s="31"/>
      <c r="S198" s="32"/>
      <c r="T198" s="31"/>
      <c r="U198" s="31"/>
      <c r="V198" s="96"/>
      <c r="W198" s="96"/>
      <c r="X198" s="31"/>
      <c r="Y198" s="25"/>
      <c r="Z198" s="1" t="str">
        <f t="shared" si="48"/>
        <v/>
      </c>
      <c r="AA198" s="1" t="str">
        <f t="shared" si="49"/>
        <v/>
      </c>
      <c r="AB198" s="1" t="str">
        <f t="shared" si="50"/>
        <v/>
      </c>
      <c r="AC198" s="1" t="str">
        <f t="shared" si="51"/>
        <v/>
      </c>
      <c r="AD198" s="1" t="str">
        <f t="shared" si="52"/>
        <v/>
      </c>
      <c r="AE198" s="1" t="str">
        <f t="shared" si="53"/>
        <v/>
      </c>
      <c r="AF198" s="1" t="str">
        <f t="shared" si="54"/>
        <v/>
      </c>
      <c r="AG198" s="1" t="str">
        <f t="shared" si="55"/>
        <v/>
      </c>
      <c r="AH198" s="1" t="str">
        <f t="shared" si="56"/>
        <v/>
      </c>
      <c r="AI198" s="1" t="str">
        <f t="shared" si="57"/>
        <v/>
      </c>
      <c r="AJ198" s="1" t="str">
        <f t="shared" si="58"/>
        <v/>
      </c>
      <c r="AK198" s="1" t="str">
        <f t="shared" si="59"/>
        <v/>
      </c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  <c r="EM198" s="25"/>
      <c r="EN198" s="25"/>
      <c r="EO198" s="25"/>
      <c r="EP198" s="25"/>
      <c r="EQ198" s="25"/>
      <c r="ER198" s="25"/>
      <c r="ES198" s="25"/>
      <c r="ET198" s="25"/>
      <c r="EU198" s="25"/>
      <c r="EV198" s="25"/>
      <c r="EW198" s="25"/>
      <c r="EX198" s="25"/>
      <c r="EY198" s="25"/>
      <c r="EZ198" s="25"/>
      <c r="FA198" s="25"/>
      <c r="FB198" s="25"/>
      <c r="FC198" s="25"/>
      <c r="FD198" s="25"/>
      <c r="FE198" s="25"/>
      <c r="FF198" s="25"/>
      <c r="FG198" s="25"/>
      <c r="FH198" s="25"/>
      <c r="FI198" s="25"/>
      <c r="FJ198" s="25"/>
      <c r="FK198" s="25"/>
      <c r="FL198" s="25"/>
      <c r="FM198" s="25"/>
      <c r="FN198" s="25"/>
      <c r="FO198" s="25"/>
      <c r="FP198" s="25"/>
      <c r="FQ198" s="25"/>
      <c r="FR198" s="25"/>
      <c r="FS198" s="25"/>
      <c r="FT198" s="25"/>
      <c r="FU198" s="25"/>
      <c r="FV198" s="25"/>
      <c r="FW198" s="25"/>
      <c r="FX198" s="25"/>
      <c r="FY198" s="25"/>
      <c r="FZ198" s="25"/>
      <c r="GA198" s="25"/>
      <c r="GB198" s="25"/>
      <c r="GC198" s="25"/>
      <c r="GD198" s="25"/>
      <c r="GE198" s="25"/>
      <c r="GF198" s="25"/>
      <c r="GG198" s="25"/>
      <c r="GH198" s="25"/>
      <c r="GI198" s="25"/>
      <c r="GJ198" s="25"/>
      <c r="GK198" s="25"/>
      <c r="GL198" s="25"/>
      <c r="GM198" s="25"/>
      <c r="GN198" s="25"/>
      <c r="GO198" s="25"/>
      <c r="GP198" s="25"/>
      <c r="GQ198" s="25"/>
      <c r="GR198" s="25"/>
      <c r="GS198" s="25"/>
      <c r="GT198" s="25"/>
      <c r="GU198" s="25"/>
      <c r="GV198" s="25"/>
      <c r="GW198" s="25"/>
      <c r="GX198" s="25"/>
      <c r="GY198" s="25"/>
      <c r="GZ198" s="25"/>
      <c r="HA198" s="25"/>
      <c r="HB198" s="25"/>
      <c r="HC198" s="25"/>
      <c r="HD198" s="25"/>
      <c r="HE198" s="25"/>
      <c r="HF198" s="25"/>
      <c r="HG198" s="25"/>
      <c r="HH198" s="25"/>
      <c r="HI198" s="25"/>
      <c r="HJ198" s="25"/>
      <c r="HK198" s="25"/>
      <c r="HL198" s="25"/>
      <c r="HM198" s="25"/>
      <c r="HN198" s="25"/>
      <c r="HO198" s="25"/>
      <c r="HP198" s="25"/>
      <c r="HQ198" s="25"/>
      <c r="HR198" s="25"/>
      <c r="HS198" s="25"/>
      <c r="HT198" s="25"/>
      <c r="HU198" s="25"/>
      <c r="HV198" s="25"/>
      <c r="HW198" s="25"/>
      <c r="HX198" s="25"/>
      <c r="HY198" s="25"/>
      <c r="HZ198" s="25"/>
      <c r="IA198" s="25"/>
      <c r="IB198" s="25"/>
      <c r="IC198" s="25"/>
      <c r="ID198" s="25"/>
      <c r="IE198" s="25"/>
      <c r="IF198" s="25"/>
      <c r="IG198" s="25"/>
      <c r="IH198" s="25"/>
      <c r="II198" s="25"/>
      <c r="IJ198" s="25"/>
      <c r="IK198" s="25"/>
      <c r="IL198" s="25"/>
      <c r="IM198" s="25"/>
      <c r="IN198" s="25"/>
    </row>
    <row r="199" spans="1:248" ht="17.399999999999999">
      <c r="A199" s="29"/>
      <c r="B199" s="29"/>
      <c r="C199" s="29"/>
      <c r="D199" s="29"/>
      <c r="E199" s="29"/>
      <c r="F199" s="29"/>
      <c r="G199" s="30"/>
      <c r="H199" s="31"/>
      <c r="I199" s="30"/>
      <c r="J199" s="29"/>
      <c r="K199" s="31"/>
      <c r="L199" s="30"/>
      <c r="M199" s="32"/>
      <c r="N199" s="77"/>
      <c r="O199" s="33"/>
      <c r="P199" s="34"/>
      <c r="Q199" s="35"/>
      <c r="R199" s="31"/>
      <c r="S199" s="32"/>
      <c r="T199" s="31"/>
      <c r="U199" s="31"/>
      <c r="V199" s="96"/>
      <c r="W199" s="96"/>
      <c r="X199" s="31"/>
      <c r="Y199" s="6"/>
      <c r="Z199" s="1" t="str">
        <f t="shared" si="48"/>
        <v/>
      </c>
      <c r="AA199" s="1" t="str">
        <f t="shared" si="49"/>
        <v/>
      </c>
      <c r="AB199" s="1" t="str">
        <f t="shared" si="50"/>
        <v/>
      </c>
      <c r="AC199" s="1" t="str">
        <f t="shared" si="51"/>
        <v/>
      </c>
      <c r="AD199" s="1" t="str">
        <f t="shared" si="52"/>
        <v/>
      </c>
      <c r="AE199" s="1" t="str">
        <f t="shared" si="53"/>
        <v/>
      </c>
      <c r="AF199" s="1" t="str">
        <f t="shared" si="54"/>
        <v/>
      </c>
      <c r="AG199" s="1" t="str">
        <f t="shared" si="55"/>
        <v/>
      </c>
      <c r="AH199" s="1" t="str">
        <f t="shared" si="56"/>
        <v/>
      </c>
      <c r="AI199" s="1" t="str">
        <f t="shared" si="57"/>
        <v/>
      </c>
      <c r="AJ199" s="1" t="str">
        <f t="shared" si="58"/>
        <v/>
      </c>
      <c r="AK199" s="1" t="str">
        <f t="shared" si="59"/>
        <v/>
      </c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</row>
    <row r="200" spans="1:248" ht="17.399999999999999">
      <c r="A200" s="29"/>
      <c r="B200" s="29"/>
      <c r="C200" s="29"/>
      <c r="D200" s="29"/>
      <c r="E200" s="29"/>
      <c r="F200" s="29"/>
      <c r="G200" s="30"/>
      <c r="H200" s="31"/>
      <c r="I200" s="30"/>
      <c r="J200" s="1"/>
      <c r="K200" s="31"/>
      <c r="L200" s="30"/>
      <c r="M200" s="32"/>
      <c r="N200" s="78"/>
      <c r="O200" s="33"/>
      <c r="P200" s="34"/>
      <c r="Q200" s="35"/>
      <c r="R200" s="31"/>
      <c r="S200" s="32"/>
      <c r="T200" s="31"/>
      <c r="U200" s="31"/>
      <c r="V200" s="96"/>
      <c r="W200" s="96"/>
      <c r="X200" s="31"/>
      <c r="Y200" s="25"/>
      <c r="Z200" s="1" t="str">
        <f t="shared" si="48"/>
        <v/>
      </c>
      <c r="AA200" s="1" t="str">
        <f t="shared" si="49"/>
        <v/>
      </c>
      <c r="AB200" s="1" t="str">
        <f t="shared" si="50"/>
        <v/>
      </c>
      <c r="AC200" s="1" t="str">
        <f t="shared" si="51"/>
        <v/>
      </c>
      <c r="AD200" s="1" t="str">
        <f t="shared" si="52"/>
        <v/>
      </c>
      <c r="AE200" s="1" t="str">
        <f t="shared" si="53"/>
        <v/>
      </c>
      <c r="AF200" s="1" t="str">
        <f t="shared" si="54"/>
        <v/>
      </c>
      <c r="AG200" s="1" t="str">
        <f t="shared" si="55"/>
        <v/>
      </c>
      <c r="AH200" s="1" t="str">
        <f t="shared" si="56"/>
        <v/>
      </c>
      <c r="AI200" s="1" t="str">
        <f t="shared" si="57"/>
        <v/>
      </c>
      <c r="AJ200" s="1" t="str">
        <f t="shared" si="58"/>
        <v/>
      </c>
      <c r="AK200" s="1" t="str">
        <f t="shared" si="59"/>
        <v/>
      </c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</row>
    <row r="201" spans="1:248" ht="17.399999999999999">
      <c r="A201" s="29"/>
      <c r="B201" s="29"/>
      <c r="C201" s="29"/>
      <c r="D201" s="29"/>
      <c r="E201" s="29"/>
      <c r="F201" s="29"/>
      <c r="G201" s="30"/>
      <c r="H201" s="31"/>
      <c r="I201" s="30"/>
      <c r="J201" s="31"/>
      <c r="K201" s="31"/>
      <c r="L201" s="30"/>
      <c r="M201" s="32"/>
      <c r="N201" s="78"/>
      <c r="O201" s="33"/>
      <c r="P201" s="34"/>
      <c r="Q201" s="35"/>
      <c r="R201" s="31"/>
      <c r="S201" s="32"/>
      <c r="T201" s="31"/>
      <c r="U201" s="31"/>
      <c r="V201" s="96"/>
      <c r="W201" s="96"/>
      <c r="X201" s="31"/>
      <c r="Y201" s="25"/>
      <c r="Z201" s="1" t="str">
        <f t="shared" si="48"/>
        <v/>
      </c>
      <c r="AA201" s="1" t="str">
        <f t="shared" si="49"/>
        <v/>
      </c>
      <c r="AB201" s="1" t="str">
        <f t="shared" si="50"/>
        <v/>
      </c>
      <c r="AC201" s="1" t="str">
        <f t="shared" si="51"/>
        <v/>
      </c>
      <c r="AD201" s="1" t="str">
        <f t="shared" si="52"/>
        <v/>
      </c>
      <c r="AE201" s="1" t="str">
        <f t="shared" si="53"/>
        <v/>
      </c>
      <c r="AF201" s="1" t="str">
        <f t="shared" si="54"/>
        <v/>
      </c>
      <c r="AG201" s="1" t="str">
        <f t="shared" si="55"/>
        <v/>
      </c>
      <c r="AH201" s="1" t="str">
        <f t="shared" si="56"/>
        <v/>
      </c>
      <c r="AI201" s="1" t="str">
        <f t="shared" si="57"/>
        <v/>
      </c>
      <c r="AJ201" s="1" t="str">
        <f t="shared" si="58"/>
        <v/>
      </c>
      <c r="AK201" s="1" t="str">
        <f t="shared" si="59"/>
        <v/>
      </c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</row>
    <row r="202" spans="1:248" ht="17.399999999999999">
      <c r="A202" s="29"/>
      <c r="B202" s="29"/>
      <c r="C202" s="29"/>
      <c r="D202" s="29"/>
      <c r="E202" s="29"/>
      <c r="F202" s="29"/>
      <c r="G202" s="30"/>
      <c r="H202" s="31"/>
      <c r="I202" s="30"/>
      <c r="J202" s="31"/>
      <c r="K202" s="31"/>
      <c r="L202" s="30"/>
      <c r="M202" s="32"/>
      <c r="N202" s="78"/>
      <c r="O202" s="33"/>
      <c r="P202" s="34"/>
      <c r="Q202" s="35"/>
      <c r="R202" s="31"/>
      <c r="S202" s="32"/>
      <c r="T202" s="31"/>
      <c r="U202" s="31"/>
      <c r="V202" s="96"/>
      <c r="W202" s="96"/>
      <c r="X202" s="31"/>
      <c r="Y202" s="25"/>
      <c r="Z202" s="1" t="str">
        <f t="shared" si="48"/>
        <v/>
      </c>
      <c r="AA202" s="1" t="str">
        <f t="shared" si="49"/>
        <v/>
      </c>
      <c r="AB202" s="1" t="str">
        <f t="shared" si="50"/>
        <v/>
      </c>
      <c r="AC202" s="1" t="str">
        <f t="shared" si="51"/>
        <v/>
      </c>
      <c r="AD202" s="1" t="str">
        <f t="shared" si="52"/>
        <v/>
      </c>
      <c r="AE202" s="1" t="str">
        <f t="shared" si="53"/>
        <v/>
      </c>
      <c r="AF202" s="1" t="str">
        <f t="shared" si="54"/>
        <v/>
      </c>
      <c r="AG202" s="1" t="str">
        <f t="shared" si="55"/>
        <v/>
      </c>
      <c r="AH202" s="1" t="str">
        <f t="shared" si="56"/>
        <v/>
      </c>
      <c r="AI202" s="1" t="str">
        <f t="shared" si="57"/>
        <v/>
      </c>
      <c r="AJ202" s="1" t="str">
        <f t="shared" si="58"/>
        <v/>
      </c>
      <c r="AK202" s="1" t="str">
        <f t="shared" si="59"/>
        <v/>
      </c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</row>
    <row r="203" spans="1:248" ht="17.399999999999999">
      <c r="A203" s="29"/>
      <c r="B203" s="29"/>
      <c r="C203" s="29"/>
      <c r="D203" s="29"/>
      <c r="E203" s="29"/>
      <c r="F203" s="29"/>
      <c r="G203" s="30"/>
      <c r="H203" s="31"/>
      <c r="I203" s="30"/>
      <c r="J203" s="29"/>
      <c r="K203" s="31"/>
      <c r="L203" s="32"/>
      <c r="M203" s="32"/>
      <c r="N203" s="77"/>
      <c r="O203" s="33"/>
      <c r="P203" s="34"/>
      <c r="Q203" s="35"/>
      <c r="R203" s="31"/>
      <c r="S203" s="32"/>
      <c r="T203" s="31"/>
      <c r="U203" s="31"/>
      <c r="V203" s="96"/>
      <c r="W203" s="96"/>
      <c r="X203" s="31"/>
      <c r="Y203" s="25"/>
      <c r="Z203" s="1" t="str">
        <f t="shared" si="48"/>
        <v/>
      </c>
      <c r="AA203" s="1" t="str">
        <f t="shared" si="49"/>
        <v/>
      </c>
      <c r="AB203" s="1" t="str">
        <f t="shared" si="50"/>
        <v/>
      </c>
      <c r="AC203" s="1" t="str">
        <f t="shared" si="51"/>
        <v/>
      </c>
      <c r="AD203" s="1" t="str">
        <f t="shared" si="52"/>
        <v/>
      </c>
      <c r="AE203" s="1" t="str">
        <f t="shared" si="53"/>
        <v/>
      </c>
      <c r="AF203" s="1" t="str">
        <f t="shared" si="54"/>
        <v/>
      </c>
      <c r="AG203" s="1" t="str">
        <f t="shared" si="55"/>
        <v/>
      </c>
      <c r="AH203" s="1" t="str">
        <f t="shared" si="56"/>
        <v/>
      </c>
      <c r="AI203" s="1" t="str">
        <f t="shared" si="57"/>
        <v/>
      </c>
      <c r="AJ203" s="1" t="str">
        <f t="shared" si="58"/>
        <v/>
      </c>
      <c r="AK203" s="1" t="str">
        <f t="shared" si="59"/>
        <v/>
      </c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</row>
    <row r="204" spans="1:248" ht="17.399999999999999">
      <c r="A204" s="29"/>
      <c r="B204" s="29"/>
      <c r="C204" s="29"/>
      <c r="D204" s="29"/>
      <c r="E204" s="29"/>
      <c r="F204" s="29"/>
      <c r="G204" s="30"/>
      <c r="H204" s="31"/>
      <c r="I204" s="30"/>
      <c r="J204" s="1"/>
      <c r="K204" s="31"/>
      <c r="L204" s="30"/>
      <c r="M204" s="32"/>
      <c r="N204" s="78"/>
      <c r="O204" s="33"/>
      <c r="P204" s="34"/>
      <c r="Q204" s="35"/>
      <c r="R204" s="31"/>
      <c r="S204" s="32"/>
      <c r="T204" s="31"/>
      <c r="U204" s="31"/>
      <c r="V204" s="96"/>
      <c r="W204" s="96"/>
      <c r="X204" s="31"/>
      <c r="Y204" s="25"/>
      <c r="Z204" s="1" t="str">
        <f t="shared" si="48"/>
        <v/>
      </c>
      <c r="AA204" s="1" t="str">
        <f t="shared" si="49"/>
        <v/>
      </c>
      <c r="AB204" s="1" t="str">
        <f t="shared" si="50"/>
        <v/>
      </c>
      <c r="AC204" s="1" t="str">
        <f t="shared" si="51"/>
        <v/>
      </c>
      <c r="AD204" s="1" t="str">
        <f t="shared" si="52"/>
        <v/>
      </c>
      <c r="AE204" s="1" t="str">
        <f t="shared" si="53"/>
        <v/>
      </c>
      <c r="AF204" s="1" t="str">
        <f t="shared" si="54"/>
        <v/>
      </c>
      <c r="AG204" s="1" t="str">
        <f t="shared" si="55"/>
        <v/>
      </c>
      <c r="AH204" s="1" t="str">
        <f t="shared" si="56"/>
        <v/>
      </c>
      <c r="AI204" s="1" t="str">
        <f t="shared" si="57"/>
        <v/>
      </c>
      <c r="AJ204" s="1" t="str">
        <f t="shared" si="58"/>
        <v/>
      </c>
      <c r="AK204" s="1" t="str">
        <f t="shared" si="59"/>
        <v/>
      </c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</row>
    <row r="205" spans="1:248" ht="17.399999999999999">
      <c r="A205" s="29"/>
      <c r="B205" s="29"/>
      <c r="C205" s="29"/>
      <c r="D205" s="29"/>
      <c r="E205" s="29"/>
      <c r="F205" s="29"/>
      <c r="G205" s="30"/>
      <c r="H205" s="31"/>
      <c r="I205" s="30"/>
      <c r="J205" s="29"/>
      <c r="K205" s="31"/>
      <c r="L205" s="32"/>
      <c r="M205" s="32"/>
      <c r="N205" s="77"/>
      <c r="O205" s="33"/>
      <c r="P205" s="34"/>
      <c r="Q205" s="35"/>
      <c r="R205" s="31"/>
      <c r="S205" s="32"/>
      <c r="T205" s="31"/>
      <c r="U205" s="31"/>
      <c r="V205" s="96"/>
      <c r="W205" s="96"/>
      <c r="X205" s="31"/>
      <c r="Y205" s="25"/>
      <c r="Z205" s="1" t="str">
        <f t="shared" si="48"/>
        <v/>
      </c>
      <c r="AA205" s="1" t="str">
        <f t="shared" si="49"/>
        <v/>
      </c>
      <c r="AB205" s="1" t="str">
        <f t="shared" si="50"/>
        <v/>
      </c>
      <c r="AC205" s="1" t="str">
        <f t="shared" si="51"/>
        <v/>
      </c>
      <c r="AD205" s="1" t="str">
        <f t="shared" si="52"/>
        <v/>
      </c>
      <c r="AE205" s="1" t="str">
        <f t="shared" si="53"/>
        <v/>
      </c>
      <c r="AF205" s="1" t="str">
        <f t="shared" si="54"/>
        <v/>
      </c>
      <c r="AG205" s="1" t="str">
        <f t="shared" si="55"/>
        <v/>
      </c>
      <c r="AH205" s="1" t="str">
        <f t="shared" si="56"/>
        <v/>
      </c>
      <c r="AI205" s="1" t="str">
        <f t="shared" si="57"/>
        <v/>
      </c>
      <c r="AJ205" s="1" t="str">
        <f t="shared" si="58"/>
        <v/>
      </c>
      <c r="AK205" s="1" t="str">
        <f t="shared" si="59"/>
        <v/>
      </c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</row>
    <row r="206" spans="1:248" ht="17.399999999999999">
      <c r="A206" s="29"/>
      <c r="B206" s="29"/>
      <c r="C206" s="29"/>
      <c r="D206" s="29"/>
      <c r="E206" s="29"/>
      <c r="F206" s="29"/>
      <c r="G206" s="30"/>
      <c r="H206" s="31"/>
      <c r="I206" s="30"/>
      <c r="J206" s="31"/>
      <c r="K206" s="31"/>
      <c r="L206" s="30"/>
      <c r="M206" s="32"/>
      <c r="N206" s="78"/>
      <c r="O206" s="33"/>
      <c r="P206" s="34"/>
      <c r="Q206" s="35"/>
      <c r="R206" s="31"/>
      <c r="S206" s="32"/>
      <c r="T206" s="31"/>
      <c r="U206" s="31"/>
      <c r="V206" s="96"/>
      <c r="W206" s="96"/>
      <c r="X206" s="31"/>
      <c r="Y206" s="25"/>
      <c r="Z206" s="1" t="str">
        <f>IF(P206=300,Q206,"")</f>
        <v/>
      </c>
      <c r="AA206" s="1" t="str">
        <f>IF(P206=375,Q206,"")</f>
        <v/>
      </c>
      <c r="AB206" s="1" t="str">
        <f>IF(P206=450,Q206,"")</f>
        <v/>
      </c>
      <c r="AC206" s="1" t="str">
        <f>IF(P206=525,Q206,"")</f>
        <v/>
      </c>
      <c r="AD206" s="1" t="str">
        <f>IF(P206=600,Q206,"")</f>
        <v/>
      </c>
      <c r="AE206" s="1" t="str">
        <f>IF(P206=675,Q206,"")</f>
        <v/>
      </c>
      <c r="AF206" s="1" t="str">
        <f>IF(P206=750,Q206,"")</f>
        <v/>
      </c>
      <c r="AG206" s="1" t="str">
        <f>IF(P206=825,Q206,"")</f>
        <v/>
      </c>
      <c r="AH206" s="1" t="str">
        <f>IF(P206=900,Q206,"")</f>
        <v/>
      </c>
      <c r="AI206" s="1" t="str">
        <f>IF(P206=1050,Q206,"")</f>
        <v/>
      </c>
      <c r="AJ206" s="1" t="str">
        <f>IF(P206=1200,Q206,"")</f>
        <v/>
      </c>
      <c r="AK206" s="1" t="str">
        <f>IF(P206=1400,Q206,"")</f>
        <v/>
      </c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</row>
    <row r="207" spans="1:248" ht="17.399999999999999">
      <c r="A207" s="29"/>
      <c r="B207" s="29"/>
      <c r="C207" s="29"/>
      <c r="D207" s="29"/>
      <c r="E207" s="29"/>
      <c r="F207" s="29"/>
      <c r="G207" s="30"/>
      <c r="H207" s="31"/>
      <c r="I207" s="30"/>
      <c r="J207" s="31"/>
      <c r="K207" s="31"/>
      <c r="L207" s="30"/>
      <c r="M207" s="32"/>
      <c r="N207" s="78"/>
      <c r="O207" s="33"/>
      <c r="P207" s="34"/>
      <c r="Q207" s="35"/>
      <c r="R207" s="31"/>
      <c r="S207" s="32"/>
      <c r="T207" s="31"/>
      <c r="U207" s="31"/>
      <c r="V207" s="96"/>
      <c r="W207" s="96"/>
      <c r="X207" s="31"/>
      <c r="Y207" s="25"/>
      <c r="Z207" s="1" t="str">
        <f>IF(P207=300,Q207,"")</f>
        <v/>
      </c>
      <c r="AA207" s="1" t="str">
        <f>IF(P207=375,Q207,"")</f>
        <v/>
      </c>
      <c r="AB207" s="1" t="str">
        <f>IF(P207=450,Q207,"")</f>
        <v/>
      </c>
      <c r="AC207" s="1" t="str">
        <f>IF(P207=525,Q207,"")</f>
        <v/>
      </c>
      <c r="AD207" s="1" t="str">
        <f>IF(P207=600,Q207,"")</f>
        <v/>
      </c>
      <c r="AE207" s="1" t="str">
        <f>IF(P207=675,Q207,"")</f>
        <v/>
      </c>
      <c r="AF207" s="1" t="str">
        <f>IF(P207=750,Q207,"")</f>
        <v/>
      </c>
      <c r="AG207" s="1" t="str">
        <f>IF(P207=825,Q207,"")</f>
        <v/>
      </c>
      <c r="AH207" s="1" t="str">
        <f>IF(P207=900,Q207,"")</f>
        <v/>
      </c>
      <c r="AI207" s="1" t="str">
        <f>IF(P207=1050,Q207,"")</f>
        <v/>
      </c>
      <c r="AJ207" s="1" t="str">
        <f>IF(P207=1200,Q207,"")</f>
        <v/>
      </c>
      <c r="AK207" s="1" t="str">
        <f>IF(P207=1400,Q207,"")</f>
        <v/>
      </c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</row>
    <row r="208" spans="1:248" ht="17.399999999999999">
      <c r="A208" s="29"/>
      <c r="B208" s="29"/>
      <c r="C208" s="29"/>
      <c r="D208" s="29"/>
      <c r="E208" s="29"/>
      <c r="F208" s="29"/>
      <c r="G208" s="30"/>
      <c r="H208" s="31"/>
      <c r="I208" s="30"/>
      <c r="J208" s="29"/>
      <c r="K208" s="31"/>
      <c r="L208" s="32"/>
      <c r="M208" s="32"/>
      <c r="N208" s="77"/>
      <c r="O208" s="33"/>
      <c r="P208" s="34"/>
      <c r="Q208" s="35"/>
      <c r="R208" s="31"/>
      <c r="S208" s="32"/>
      <c r="T208" s="31"/>
      <c r="U208" s="31"/>
      <c r="V208" s="96"/>
      <c r="W208" s="96"/>
      <c r="X208" s="31"/>
      <c r="Y208" s="25"/>
      <c r="Z208" s="1" t="str">
        <f>IF(P208=300,Q208,"")</f>
        <v/>
      </c>
      <c r="AA208" s="1" t="str">
        <f>IF(P208=375,Q208,"")</f>
        <v/>
      </c>
      <c r="AB208" s="1" t="str">
        <f>IF(P208=450,Q208,"")</f>
        <v/>
      </c>
      <c r="AC208" s="1" t="str">
        <f>IF(P208=525,Q208,"")</f>
        <v/>
      </c>
      <c r="AD208" s="1" t="str">
        <f>IF(P208=600,Q208,"")</f>
        <v/>
      </c>
      <c r="AE208" s="1" t="str">
        <f>IF(P208=675,Q208,"")</f>
        <v/>
      </c>
      <c r="AF208" s="1" t="str">
        <f>IF(P208=750,Q208,"")</f>
        <v/>
      </c>
      <c r="AG208" s="1" t="str">
        <f>IF(P208=825,Q208,"")</f>
        <v/>
      </c>
      <c r="AH208" s="1" t="str">
        <f>IF(P208=900,Q208,"")</f>
        <v/>
      </c>
      <c r="AI208" s="1" t="str">
        <f>IF(P208=1050,Q208,"")</f>
        <v/>
      </c>
      <c r="AJ208" s="1" t="str">
        <f>IF(P208=1200,Q208,"")</f>
        <v/>
      </c>
      <c r="AK208" s="1" t="str">
        <f>IF(P208=1400,Q208,"")</f>
        <v/>
      </c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</row>
    <row r="209" spans="1:248" ht="17.399999999999999">
      <c r="A209" s="29"/>
      <c r="B209" s="29"/>
      <c r="C209" s="29"/>
      <c r="D209" s="29"/>
      <c r="E209" s="29"/>
      <c r="F209" s="29"/>
      <c r="G209" s="30"/>
      <c r="H209" s="31"/>
      <c r="I209" s="30"/>
      <c r="J209" s="31"/>
      <c r="K209" s="31"/>
      <c r="L209" s="30"/>
      <c r="M209" s="32"/>
      <c r="N209" s="78"/>
      <c r="O209" s="33"/>
      <c r="P209" s="34"/>
      <c r="Q209" s="35"/>
      <c r="R209" s="31"/>
      <c r="S209" s="32"/>
      <c r="T209" s="31"/>
      <c r="U209" s="31"/>
      <c r="V209" s="96"/>
      <c r="W209" s="96"/>
      <c r="X209" s="31"/>
      <c r="Y209" s="25"/>
      <c r="Z209" s="1" t="str">
        <f>IF(P209=300,Q209,"")</f>
        <v/>
      </c>
      <c r="AA209" s="1" t="str">
        <f>IF(P209=375,Q209,"")</f>
        <v/>
      </c>
      <c r="AB209" s="1" t="str">
        <f>IF(P209=450,Q209,"")</f>
        <v/>
      </c>
      <c r="AC209" s="1" t="str">
        <f>IF(P209=525,Q209,"")</f>
        <v/>
      </c>
      <c r="AD209" s="1" t="str">
        <f>IF(P209=600,Q209,"")</f>
        <v/>
      </c>
      <c r="AE209" s="1" t="str">
        <f>IF(P209=675,Q209,"")</f>
        <v/>
      </c>
      <c r="AF209" s="1" t="str">
        <f>IF(P209=750,Q209,"")</f>
        <v/>
      </c>
      <c r="AG209" s="1" t="str">
        <f>IF(P209=825,Q209,"")</f>
        <v/>
      </c>
      <c r="AH209" s="1" t="str">
        <f>IF(P209=900,Q209,"")</f>
        <v/>
      </c>
      <c r="AI209" s="1" t="str">
        <f>IF(P209=1050,Q209,"")</f>
        <v/>
      </c>
      <c r="AJ209" s="1" t="str">
        <f>IF(P209=1200,Q209,"")</f>
        <v/>
      </c>
      <c r="AK209" s="1" t="str">
        <f>IF(P209=1400,Q209,"")</f>
        <v/>
      </c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</row>
    <row r="210" spans="1:248">
      <c r="A210" s="1"/>
      <c r="B210" s="1"/>
      <c r="C210" s="1"/>
      <c r="D210" s="16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 t="str">
        <f>IF(P210=300,Q210,"")</f>
        <v/>
      </c>
      <c r="AA210" s="1" t="str">
        <f>IF(P210=375,Q210,"")</f>
        <v/>
      </c>
      <c r="AB210" s="1" t="str">
        <f>IF(P210=450,Q210,"")</f>
        <v/>
      </c>
      <c r="AC210" s="1" t="str">
        <f>IF(P210=525,Q210,"")</f>
        <v/>
      </c>
      <c r="AD210" s="1" t="str">
        <f>IF(P210=600,Q210,"")</f>
        <v/>
      </c>
      <c r="AE210" s="1" t="str">
        <f>IF(P210=675,Q210,"")</f>
        <v/>
      </c>
      <c r="AF210" s="1" t="str">
        <f>IF(P210=750,Q210,"")</f>
        <v/>
      </c>
      <c r="AG210" s="1" t="str">
        <f>IF(P210=825,Q210,"")</f>
        <v/>
      </c>
      <c r="AH210" s="1" t="str">
        <f>IF(P210=900,Q210,"")</f>
        <v/>
      </c>
      <c r="AI210" s="1" t="str">
        <f>IF(P210=1050,Q210,"")</f>
        <v/>
      </c>
      <c r="AJ210" s="1" t="str">
        <f>IF(P210=1200,Q210,"")</f>
        <v/>
      </c>
      <c r="AK210" s="1" t="str">
        <f>IF(P210=1400,Q210,"")</f>
        <v/>
      </c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  <c r="IM210" s="1"/>
      <c r="IN210" s="1"/>
    </row>
    <row r="211" spans="1:248">
      <c r="A211" s="1"/>
      <c r="B211" s="1"/>
      <c r="C211" s="1"/>
      <c r="D211" s="16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 t="s">
        <v>60</v>
      </c>
      <c r="Y211" s="1"/>
      <c r="Z211" s="36" t="e">
        <f t="shared" ref="Z211:AK211" si="60">SUM(Z16:Z210)</f>
        <v>#REF!</v>
      </c>
      <c r="AA211" s="36" t="e">
        <f t="shared" si="60"/>
        <v>#REF!</v>
      </c>
      <c r="AB211" s="36" t="e">
        <f t="shared" si="60"/>
        <v>#REF!</v>
      </c>
      <c r="AC211" s="36" t="e">
        <f t="shared" si="60"/>
        <v>#REF!</v>
      </c>
      <c r="AD211" s="36" t="e">
        <f t="shared" si="60"/>
        <v>#REF!</v>
      </c>
      <c r="AE211" s="36" t="e">
        <f t="shared" si="60"/>
        <v>#REF!</v>
      </c>
      <c r="AF211" s="36" t="e">
        <f t="shared" si="60"/>
        <v>#REF!</v>
      </c>
      <c r="AG211" s="36" t="e">
        <f t="shared" si="60"/>
        <v>#REF!</v>
      </c>
      <c r="AH211" s="36" t="e">
        <f t="shared" si="60"/>
        <v>#REF!</v>
      </c>
      <c r="AI211" s="36" t="e">
        <f t="shared" si="60"/>
        <v>#REF!</v>
      </c>
      <c r="AJ211" s="36" t="e">
        <f t="shared" si="60"/>
        <v>#REF!</v>
      </c>
      <c r="AK211" s="36" t="e">
        <f t="shared" si="60"/>
        <v>#REF!</v>
      </c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  <c r="HF211" s="1"/>
      <c r="HG211" s="1"/>
      <c r="HH211" s="1"/>
      <c r="HI211" s="1"/>
      <c r="HJ211" s="1"/>
      <c r="HK211" s="1"/>
      <c r="HL211" s="1"/>
      <c r="HM211" s="1"/>
      <c r="HN211" s="1"/>
      <c r="HO211" s="1"/>
      <c r="HP211" s="1"/>
      <c r="HQ211" s="1"/>
      <c r="HR211" s="1"/>
      <c r="HS211" s="1"/>
      <c r="HT211" s="1"/>
      <c r="HU211" s="1"/>
      <c r="HV211" s="1"/>
      <c r="HW211" s="1"/>
      <c r="HX211" s="1"/>
      <c r="HY211" s="1"/>
      <c r="HZ211" s="1"/>
      <c r="IA211" s="1"/>
      <c r="IB211" s="1"/>
      <c r="IC211" s="1"/>
      <c r="ID211" s="1"/>
      <c r="IE211" s="1"/>
      <c r="IF211" s="1"/>
      <c r="IG211" s="1"/>
      <c r="IH211" s="1"/>
      <c r="II211" s="1"/>
      <c r="IJ211" s="1"/>
      <c r="IK211" s="1"/>
      <c r="IL211" s="1"/>
      <c r="IM211" s="1"/>
      <c r="IN211" s="1"/>
    </row>
    <row r="212" spans="1:248">
      <c r="A212" s="1"/>
      <c r="B212" s="1"/>
      <c r="C212" s="1"/>
      <c r="D212" s="16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  <c r="HR212" s="1"/>
      <c r="HS212" s="1"/>
      <c r="HT212" s="1"/>
      <c r="HU212" s="1"/>
      <c r="HV212" s="1"/>
      <c r="HW212" s="1"/>
      <c r="HX212" s="1"/>
      <c r="HY212" s="1"/>
      <c r="HZ212" s="1"/>
      <c r="IA212" s="1"/>
      <c r="IB212" s="1"/>
      <c r="IC212" s="1"/>
      <c r="ID212" s="1"/>
      <c r="IE212" s="1"/>
      <c r="IF212" s="1"/>
      <c r="IG212" s="1"/>
      <c r="IH212" s="1"/>
      <c r="II212" s="1"/>
      <c r="IJ212" s="1"/>
      <c r="IK212" s="1"/>
      <c r="IL212" s="1"/>
      <c r="IM212" s="1"/>
      <c r="IN212" s="1"/>
    </row>
    <row r="213" spans="1:248">
      <c r="A213" s="37"/>
      <c r="B213" s="37"/>
      <c r="C213" s="37"/>
      <c r="D213" s="37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 t="s">
        <v>61</v>
      </c>
      <c r="Y213" s="1"/>
      <c r="Z213" s="26">
        <v>300</v>
      </c>
      <c r="AA213" s="26">
        <v>375</v>
      </c>
      <c r="AB213" s="26">
        <v>450</v>
      </c>
      <c r="AC213" s="26">
        <v>525</v>
      </c>
      <c r="AD213" s="26">
        <v>600</v>
      </c>
      <c r="AE213" s="26">
        <v>675</v>
      </c>
      <c r="AF213" s="26">
        <v>750</v>
      </c>
      <c r="AG213" s="27">
        <v>825</v>
      </c>
      <c r="AH213" s="27">
        <v>900</v>
      </c>
      <c r="AI213" s="27">
        <v>1050</v>
      </c>
      <c r="AJ213" s="27">
        <v>1200</v>
      </c>
      <c r="AK213" s="27">
        <v>1400</v>
      </c>
    </row>
    <row r="214" spans="1:248">
      <c r="A214" s="37"/>
      <c r="B214" s="37"/>
      <c r="C214" s="37"/>
      <c r="D214" s="37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248">
      <c r="A215" s="37"/>
      <c r="B215" s="37"/>
      <c r="C215" s="37"/>
      <c r="D215" s="37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38" t="s">
        <v>62</v>
      </c>
      <c r="AA215" s="39"/>
      <c r="AB215" s="6"/>
      <c r="AC215" s="38" t="s">
        <v>62</v>
      </c>
      <c r="AD215" s="39"/>
      <c r="AE215" s="58"/>
      <c r="AF215" s="1"/>
      <c r="AG215" s="1"/>
      <c r="AH215" s="1"/>
      <c r="AI215" s="1"/>
      <c r="AJ215" s="1"/>
      <c r="AK215" s="1"/>
    </row>
    <row r="216" spans="1:248">
      <c r="A216" s="37"/>
      <c r="B216" s="37"/>
      <c r="C216" s="37"/>
      <c r="D216" s="37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40" t="s">
        <v>63</v>
      </c>
      <c r="AA216" s="41"/>
      <c r="AB216" s="6"/>
      <c r="AC216" s="40" t="s">
        <v>63</v>
      </c>
      <c r="AD216" s="41"/>
      <c r="AE216" s="58"/>
      <c r="AF216" s="1"/>
      <c r="AG216" s="1"/>
      <c r="AH216" s="1"/>
      <c r="AI216" s="1"/>
      <c r="AJ216" s="1"/>
      <c r="AK216" s="1"/>
    </row>
    <row r="217" spans="1:248">
      <c r="A217" s="37"/>
      <c r="B217" s="37"/>
      <c r="C217" s="37"/>
      <c r="D217" s="37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40" t="s">
        <v>64</v>
      </c>
      <c r="AA217" s="41"/>
      <c r="AB217" s="6"/>
      <c r="AC217" s="40" t="s">
        <v>64</v>
      </c>
      <c r="AD217" s="41"/>
      <c r="AE217" s="58"/>
      <c r="AF217" s="1"/>
      <c r="AG217" s="1"/>
      <c r="AH217" s="1"/>
      <c r="AI217" s="1"/>
      <c r="AJ217" s="1"/>
      <c r="AK217" s="1"/>
    </row>
    <row r="218" spans="1:248" ht="13.95" customHeight="1">
      <c r="A218" s="37"/>
      <c r="B218" s="37"/>
      <c r="C218" s="37"/>
      <c r="D218" s="37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40" t="s">
        <v>65</v>
      </c>
      <c r="AA218" s="41"/>
      <c r="AB218" s="6"/>
      <c r="AC218" s="40" t="s">
        <v>8</v>
      </c>
      <c r="AD218" s="41"/>
      <c r="AE218" s="58"/>
      <c r="AF218" s="1"/>
      <c r="AG218" s="1"/>
      <c r="AH218" s="1"/>
      <c r="AI218" s="1"/>
      <c r="AJ218" s="1"/>
      <c r="AK218" s="1"/>
    </row>
    <row r="219" spans="1:248" ht="162.6">
      <c r="A219" s="37"/>
      <c r="B219" s="37"/>
      <c r="C219" s="37"/>
      <c r="D219" s="37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21" t="s">
        <v>66</v>
      </c>
      <c r="AA219" s="21" t="s">
        <v>67</v>
      </c>
      <c r="AB219" s="1"/>
      <c r="AC219" s="21" t="s">
        <v>66</v>
      </c>
      <c r="AD219" s="21" t="s">
        <v>67</v>
      </c>
      <c r="AE219" s="59"/>
      <c r="AF219" s="1"/>
      <c r="AG219" s="1"/>
      <c r="AH219" s="1"/>
      <c r="AI219" s="1"/>
      <c r="AJ219" s="1"/>
      <c r="AK219" s="1"/>
    </row>
    <row r="220" spans="1:248">
      <c r="A220" s="37"/>
      <c r="B220" s="37"/>
      <c r="C220" s="37"/>
      <c r="D220" s="37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24" t="s">
        <v>42</v>
      </c>
      <c r="AA220" s="24" t="s">
        <v>68</v>
      </c>
      <c r="AB220" s="25"/>
      <c r="AC220" s="24" t="s">
        <v>42</v>
      </c>
      <c r="AD220" s="24" t="s">
        <v>68</v>
      </c>
      <c r="AE220" s="60"/>
      <c r="AF220" s="1"/>
      <c r="AG220" s="1"/>
      <c r="AH220" s="1"/>
      <c r="AI220" s="1"/>
      <c r="AJ220" s="1"/>
      <c r="AK220" s="1"/>
    </row>
    <row r="221" spans="1:248">
      <c r="A221" s="37"/>
      <c r="B221" s="37"/>
      <c r="C221" s="37"/>
      <c r="D221" s="37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24" t="s">
        <v>56</v>
      </c>
      <c r="AA221" s="24" t="s">
        <v>56</v>
      </c>
      <c r="AB221" s="25"/>
      <c r="AC221" s="24" t="s">
        <v>56</v>
      </c>
      <c r="AD221" s="24" t="s">
        <v>56</v>
      </c>
      <c r="AE221" s="60"/>
      <c r="AF221" s="1"/>
      <c r="AG221" s="1"/>
      <c r="AH221" s="1"/>
      <c r="AI221" s="1"/>
      <c r="AJ221" s="1"/>
      <c r="AK221" s="1"/>
    </row>
    <row r="222" spans="1:248">
      <c r="A222" s="37"/>
      <c r="B222" s="37"/>
      <c r="C222" s="37"/>
      <c r="D222" s="37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24"/>
      <c r="AA222" s="24"/>
      <c r="AB222" s="25"/>
      <c r="AC222" s="24"/>
      <c r="AD222" s="24"/>
      <c r="AE222" s="60"/>
      <c r="AF222" s="1"/>
      <c r="AG222" s="1"/>
      <c r="AH222" s="1"/>
      <c r="AI222" s="1"/>
      <c r="AJ222" s="1"/>
      <c r="AK222" s="1"/>
    </row>
    <row r="223" spans="1:248">
      <c r="A223" s="37"/>
      <c r="B223" s="37"/>
      <c r="C223" s="37"/>
      <c r="D223" s="37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42">
        <v>900</v>
      </c>
      <c r="AA223" s="43" t="s">
        <v>69</v>
      </c>
      <c r="AB223" s="25"/>
      <c r="AC223" s="42">
        <v>1000</v>
      </c>
      <c r="AD223" s="43" t="s">
        <v>70</v>
      </c>
      <c r="AE223" s="61"/>
      <c r="AF223" s="1"/>
      <c r="AG223" s="1"/>
      <c r="AH223" s="1"/>
      <c r="AI223" s="1"/>
      <c r="AJ223" s="1"/>
      <c r="AK223" s="1"/>
    </row>
    <row r="224" spans="1:248">
      <c r="A224" s="37"/>
      <c r="B224" s="37"/>
      <c r="C224" s="37"/>
      <c r="D224" s="37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42">
        <v>1050</v>
      </c>
      <c r="AA224" s="43" t="s">
        <v>71</v>
      </c>
      <c r="AB224" s="25"/>
      <c r="AC224" s="42">
        <v>1200</v>
      </c>
      <c r="AD224" s="43" t="s">
        <v>72</v>
      </c>
      <c r="AE224" s="61"/>
      <c r="AF224" s="1"/>
      <c r="AG224" s="1"/>
      <c r="AH224" s="1"/>
      <c r="AI224" s="1"/>
      <c r="AJ224" s="1"/>
      <c r="AK224" s="1"/>
    </row>
    <row r="225" spans="1:37">
      <c r="A225" s="37"/>
      <c r="B225" s="37"/>
      <c r="C225" s="37"/>
      <c r="D225" s="37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44">
        <v>1200</v>
      </c>
      <c r="AA225" s="43" t="s">
        <v>73</v>
      </c>
      <c r="AB225" s="25"/>
      <c r="AC225" s="44">
        <v>1400</v>
      </c>
      <c r="AD225" s="43" t="s">
        <v>74</v>
      </c>
      <c r="AE225" s="61"/>
      <c r="AF225" s="1"/>
      <c r="AG225" s="1"/>
      <c r="AH225" s="1"/>
      <c r="AI225" s="1"/>
      <c r="AJ225" s="1"/>
      <c r="AK225" s="1"/>
    </row>
    <row r="226" spans="1:37">
      <c r="A226" s="37"/>
      <c r="B226" s="37"/>
      <c r="C226" s="37"/>
      <c r="D226" s="37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44">
        <v>1350</v>
      </c>
      <c r="AA226" s="43" t="s">
        <v>75</v>
      </c>
      <c r="AB226" s="25"/>
      <c r="AC226" s="44">
        <v>1600</v>
      </c>
      <c r="AD226" s="43" t="s">
        <v>76</v>
      </c>
      <c r="AE226" s="61"/>
      <c r="AF226" s="1"/>
      <c r="AG226" s="1"/>
      <c r="AH226" s="1"/>
      <c r="AI226" s="1"/>
      <c r="AJ226" s="1"/>
      <c r="AK226" s="1"/>
    </row>
    <row r="227" spans="1:37">
      <c r="A227" s="37"/>
      <c r="B227" s="37"/>
      <c r="C227" s="37"/>
      <c r="D227" s="37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44">
        <v>1500</v>
      </c>
      <c r="AA227" s="43" t="s">
        <v>77</v>
      </c>
      <c r="AB227" s="25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>
      <c r="A228" s="37"/>
      <c r="B228" s="37"/>
      <c r="C228" s="37"/>
      <c r="D228" s="37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44">
        <v>1650</v>
      </c>
      <c r="AA228" s="43" t="s">
        <v>78</v>
      </c>
      <c r="AB228" s="25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:37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44">
        <v>1800</v>
      </c>
      <c r="AA229" s="43" t="s">
        <v>79</v>
      </c>
      <c r="AB229" s="25"/>
    </row>
    <row r="230" spans="1:37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44">
        <v>1950</v>
      </c>
      <c r="AA230" s="43" t="s">
        <v>80</v>
      </c>
      <c r="AB230" s="25"/>
    </row>
    <row r="231" spans="1:37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44">
        <v>2100</v>
      </c>
      <c r="AA231" s="43" t="s">
        <v>81</v>
      </c>
      <c r="AB231" s="25"/>
    </row>
    <row r="232" spans="1:37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44">
        <v>2400</v>
      </c>
      <c r="AA232" s="43" t="s">
        <v>82</v>
      </c>
      <c r="AB232" s="6"/>
    </row>
    <row r="233" spans="1:37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44">
        <v>3000</v>
      </c>
      <c r="AA233" s="43" t="s">
        <v>83</v>
      </c>
      <c r="AB233" s="6"/>
    </row>
    <row r="234" spans="1:37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1"/>
      <c r="AA234" s="1"/>
      <c r="AB234" s="6"/>
    </row>
  </sheetData>
  <pageMargins left="0.5" right="0.5" top="0.67" bottom="0.67" header="0.5" footer="0.5"/>
  <pageSetup scale="45" fitToHeight="3" orientation="landscape" verticalDpi="300" r:id="rId1"/>
  <headerFooter alignWithMargins="0">
    <oddFooter>&amp;LPrepared by City of Kawartha Lakes Engineering&amp;R&amp;Z&amp;F</oddFooter>
  </headerFooter>
  <rowBreaks count="1" manualBreakCount="1">
    <brk id="112" max="2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?mso-contentType ?>
<SharedContentType xmlns="Microsoft.SharePoint.Taxonomy.ContentTypeSync" SourceId="1fa6c4bd-5ac8-48bb-90b6-d9ad665a7d7a" ContentTypeId="0x01010048CFD5B4EDE24B4A8220D13FA3C3485A00A798DEAF6945C8439DBDDF6C31FF1224" PreviousValue="false"/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048CFD5B4EDE24B4A8220D13FA3C3485A00A798DEAF6945C8439DBDDF6C31FF1224008DD4748EDC26E947AF2204E2792AD53F00B2EF439984A1D64096980BE0832D1CAF" ma:contentTypeVersion="28" ma:contentTypeDescription="Fill out this form." ma:contentTypeScope="" ma:versionID="46d6cb01e9441b3418cbf097287d30ca">
  <xsd:schema xmlns:xsd="http://www.w3.org/2001/XMLSchema" xmlns:xs="http://www.w3.org/2001/XMLSchema" xmlns:p="http://schemas.microsoft.com/office/2006/metadata/properties" xmlns:ns2="b44db830-4673-485e-a6b6-759026e9ec8d" xmlns:ns3="e63dacc3-515c-4cce-91e5-d3c507c5e648" xmlns:ns4="6a1eb229-0f13-4377-89c3-eb42ff2b34cd" targetNamespace="http://schemas.microsoft.com/office/2006/metadata/properties" ma:root="true" ma:fieldsID="6b4b8046702eb7fd296c3f4f5c8bd221" ns2:_="" ns3:_="" ns4:_="">
    <xsd:import namespace="b44db830-4673-485e-a6b6-759026e9ec8d"/>
    <xsd:import namespace="e63dacc3-515c-4cce-91e5-d3c507c5e648"/>
    <xsd:import namespace="6a1eb229-0f13-4377-89c3-eb42ff2b34cd"/>
    <xsd:element name="properties">
      <xsd:complexType>
        <xsd:sequence>
          <xsd:element name="documentManagement">
            <xsd:complexType>
              <xsd:all>
                <xsd:element ref="ns2:Obsolete_x0020_Date" minOccurs="0"/>
                <xsd:element ref="ns3:Topic" minOccurs="0"/>
                <xsd:element ref="ns3:EDRMCreatedBy" minOccurs="0"/>
                <xsd:element ref="ns2:Label" minOccurs="0"/>
                <xsd:element ref="ns4:MediaServiceMetadata" minOccurs="0"/>
                <xsd:element ref="ns4:MediaServiceFastMetadata" minOccurs="0"/>
                <xsd:element ref="ns4:MediaServiceObjectDetectorVersions" minOccurs="0"/>
                <xsd:element ref="ns4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4db830-4673-485e-a6b6-759026e9ec8d" elementFormDefault="qualified">
    <xsd:import namespace="http://schemas.microsoft.com/office/2006/documentManagement/types"/>
    <xsd:import namespace="http://schemas.microsoft.com/office/infopath/2007/PartnerControls"/>
    <xsd:element name="Obsolete_x0020_Date" ma:index="9" nillable="true" ma:displayName="Obsolete Date" ma:format="DateOnly" ma:internalName="Obsolete_x0020_Date" ma:readOnly="false">
      <xsd:simpleType>
        <xsd:restriction base="dms:DateTime"/>
      </xsd:simpleType>
    </xsd:element>
    <xsd:element name="Label" ma:index="13" nillable="true" ma:displayName="Label" ma:internalName="Labe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3dacc3-515c-4cce-91e5-d3c507c5e648" elementFormDefault="qualified">
    <xsd:import namespace="http://schemas.microsoft.com/office/2006/documentManagement/types"/>
    <xsd:import namespace="http://schemas.microsoft.com/office/infopath/2007/PartnerControls"/>
    <xsd:element name="Topic" ma:index="10" nillable="true" ma:displayName="Topic" ma:internalName="Topic" ma:readOnly="false">
      <xsd:simpleType>
        <xsd:restriction base="dms:Text">
          <xsd:maxLength value="255"/>
        </xsd:restriction>
      </xsd:simpleType>
    </xsd:element>
    <xsd:element name="EDRMCreatedBy" ma:index="11" nillable="true" ma:displayName="Created By" ma:internalName="EDRMCreatedBy" ma:readOnly="false">
      <xsd:simpleType>
        <xsd:restriction base="dms:Text"/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1eb229-0f13-4377-89c3-eb42ff2b34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olete_x0020_Date xmlns="b44db830-4673-485e-a6b6-759026e9ec8d" xsi:nil="true"/>
    <EDRMCreatedBy xmlns="e63dacc3-515c-4cce-91e5-d3c507c5e648" xsi:nil="true"/>
    <Label xmlns="b44db830-4673-485e-a6b6-759026e9ec8d" xsi:nil="true"/>
    <Topic xmlns="e63dacc3-515c-4cce-91e5-d3c507c5e648">Template - Design Sheets</Topic>
  </documentManagement>
</p:properties>
</file>

<file path=customXml/itemProps1.xml><?xml version="1.0" encoding="utf-8"?>
<ds:datastoreItem xmlns:ds="http://schemas.openxmlformats.org/officeDocument/2006/customXml" ds:itemID="{EE9AF0D0-53BF-4187-96C4-3D90198575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9E9CCB-B3D6-4D6F-8AAD-5DE400EA31C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15A41488-3554-40D6-AF78-67D3228126E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D517F140-9E0B-4E6C-A81E-AD773395B7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4db830-4673-485e-a6b6-759026e9ec8d"/>
    <ds:schemaRef ds:uri="e63dacc3-515c-4cce-91e5-d3c507c5e648"/>
    <ds:schemaRef ds:uri="6a1eb229-0f13-4377-89c3-eb42ff2b34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0754D1CB-C417-44F2-871C-9653A24978C1}">
  <ds:schemaRefs>
    <ds:schemaRef ds:uri="http://schemas.microsoft.com/office/2006/metadata/properties"/>
    <ds:schemaRef ds:uri="http://www.w3.org/XML/1998/namespace"/>
    <ds:schemaRef ds:uri="http://purl.org/dc/elements/1.1/"/>
    <ds:schemaRef ds:uri="6a1eb229-0f13-4377-89c3-eb42ff2b34cd"/>
    <ds:schemaRef ds:uri="b44db830-4673-485e-a6b6-759026e9ec8d"/>
    <ds:schemaRef ds:uri="http://schemas.microsoft.com/office/2006/documentManagement/types"/>
    <ds:schemaRef ds:uri="e63dacc3-515c-4cce-91e5-d3c507c5e648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2 YR STM - 10 min TC R1</vt:lpstr>
      <vt:lpstr>'2 YR STM - 10 min TC R1'!Print_Area</vt:lpstr>
      <vt:lpstr>Print_Area2</vt:lpstr>
      <vt:lpstr>'2 YR STM - 10 min TC R1'!Print_Titles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Storm Sewer Design Sheet</dc:title>
  <dc:creator>jnewbery@city.kawarthalakes.on.ca</dc:creator>
  <cp:lastModifiedBy>Brianne Harrison</cp:lastModifiedBy>
  <cp:lastPrinted>2015-09-22T18:25:06Z</cp:lastPrinted>
  <dcterms:created xsi:type="dcterms:W3CDTF">2000-01-21T15:39:53Z</dcterms:created>
  <dcterms:modified xsi:type="dcterms:W3CDTF">2025-10-03T13:21:36Z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2TYSUQ6CS4QY-1-73</vt:lpwstr>
  </property>
  <property fmtid="{D5CDD505-2E9C-101B-9397-08002B2CF9AE}" pid="3" name="_dlc_DocIdItemGuid">
    <vt:lpwstr>1f1404a9-5ee8-423b-bff1-c1876f6dc361</vt:lpwstr>
  </property>
  <property fmtid="{D5CDD505-2E9C-101B-9397-08002B2CF9AE}" pid="4" name="_dlc_DocIdUrl">
    <vt:lpwstr>https://documents.city.kawarthalakes.on.ca/sites/Dev/_layouts/15/DocIdRedir.aspx?ID=2TYSUQ6CS4QY-1-73, 2TYSUQ6CS4QY-1-73</vt:lpwstr>
  </property>
  <property fmtid="{D5CDD505-2E9C-101B-9397-08002B2CF9AE}" pid="5" name="display_urn:schemas-microsoft-com:office:office#Editor">
    <vt:lpwstr>Daniel Woodhead</vt:lpwstr>
  </property>
  <property fmtid="{D5CDD505-2E9C-101B-9397-08002B2CF9AE}" pid="6" name="display_urn:schemas-microsoft-com:office:office#Author">
    <vt:lpwstr>Kim Rhodes</vt:lpwstr>
  </property>
</Properties>
</file>