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oodhead\Desktop\Cost Estimates- Website\"/>
    </mc:Choice>
  </mc:AlternateContent>
  <bookViews>
    <workbookView xWindow="120" yWindow="90" windowWidth="14115" windowHeight="7680"/>
  </bookViews>
  <sheets>
    <sheet name="Sheet2" sheetId="2" r:id="rId1"/>
    <sheet name="Sheet3" sheetId="3" r:id="rId2"/>
  </sheets>
  <definedNames>
    <definedName name="_xlnm.Print_Area" localSheetId="0">Sheet2!$A$1:$H$191</definedName>
    <definedName name="_xlnm.Print_Titles" localSheetId="0">Sheet2!$1:$3</definedName>
  </definedNames>
  <calcPr calcId="162913"/>
</workbook>
</file>

<file path=xl/calcChain.xml><?xml version="1.0" encoding="utf-8"?>
<calcChain xmlns="http://schemas.openxmlformats.org/spreadsheetml/2006/main">
  <c r="F70" i="2" l="1"/>
  <c r="G70" i="2" s="1"/>
  <c r="F104" i="2"/>
  <c r="F72" i="2" l="1"/>
  <c r="G72" i="2" s="1"/>
  <c r="F73" i="2"/>
  <c r="G73" i="2" s="1"/>
  <c r="F74" i="2"/>
  <c r="G74" i="2" s="1"/>
  <c r="F161" i="2" l="1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 s="1"/>
  <c r="F152" i="2"/>
  <c r="G152" i="2" s="1"/>
  <c r="F151" i="2"/>
  <c r="G151" i="2" s="1"/>
  <c r="F145" i="2"/>
  <c r="G145" i="2" s="1"/>
  <c r="F144" i="2"/>
  <c r="G144" i="2" s="1"/>
  <c r="F136" i="2"/>
  <c r="F135" i="2"/>
  <c r="F134" i="2"/>
  <c r="F133" i="2"/>
  <c r="F132" i="2"/>
  <c r="F131" i="2"/>
  <c r="F130" i="2"/>
  <c r="F129" i="2"/>
  <c r="F128" i="2"/>
  <c r="F127" i="2"/>
  <c r="F126" i="2"/>
  <c r="F118" i="2"/>
  <c r="F117" i="2"/>
  <c r="F116" i="2"/>
  <c r="F115" i="2"/>
  <c r="F114" i="2"/>
  <c r="F113" i="2"/>
  <c r="F105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1" i="2"/>
  <c r="G71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26" i="2"/>
  <c r="F25" i="2"/>
  <c r="F24" i="2"/>
  <c r="F23" i="2"/>
  <c r="F22" i="2"/>
  <c r="F21" i="2"/>
  <c r="F20" i="2"/>
  <c r="F14" i="2"/>
  <c r="F13" i="2"/>
  <c r="F12" i="2"/>
  <c r="F11" i="2"/>
  <c r="F10" i="2"/>
  <c r="F9" i="2"/>
  <c r="F8" i="2"/>
  <c r="F7" i="2"/>
  <c r="G147" i="2" l="1"/>
  <c r="F107" i="2"/>
  <c r="G163" i="2"/>
  <c r="F163" i="2"/>
  <c r="F28" i="2"/>
  <c r="G76" i="2"/>
  <c r="F176" i="2" s="1"/>
  <c r="F50" i="2"/>
  <c r="F76" i="2"/>
  <c r="F147" i="2"/>
  <c r="F120" i="2"/>
  <c r="F138" i="2"/>
  <c r="F6" i="2" l="1"/>
  <c r="F16" i="2" l="1"/>
  <c r="F174" i="2" s="1"/>
  <c r="F165" i="2" l="1"/>
  <c r="F167" i="2" l="1"/>
  <c r="F168" i="2"/>
  <c r="F170" i="2" s="1"/>
  <c r="F172" i="2" s="1"/>
</calcChain>
</file>

<file path=xl/sharedStrings.xml><?xml version="1.0" encoding="utf-8"?>
<sst xmlns="http://schemas.openxmlformats.org/spreadsheetml/2006/main" count="333" uniqueCount="141">
  <si>
    <t>Unit</t>
  </si>
  <si>
    <t>Price ($)</t>
  </si>
  <si>
    <t>Quantity</t>
  </si>
  <si>
    <t>Total Cost ($)</t>
  </si>
  <si>
    <t>LS</t>
  </si>
  <si>
    <t>Time Basis</t>
  </si>
  <si>
    <t>ea</t>
  </si>
  <si>
    <t>Earth Excavation</t>
  </si>
  <si>
    <t>m</t>
  </si>
  <si>
    <t>HL4 Asphalt Surface course 40mm Depth</t>
  </si>
  <si>
    <t>m²</t>
  </si>
  <si>
    <t>H.S.T - 13%</t>
  </si>
  <si>
    <t>Total Construction Costs</t>
  </si>
  <si>
    <t>Light Duty Silt Fencing (219.110)</t>
  </si>
  <si>
    <t xml:space="preserve">250mm ø P.V.C. </t>
  </si>
  <si>
    <t xml:space="preserve">300mm ø P.V.C. </t>
  </si>
  <si>
    <t xml:space="preserve">375mm ø P.V.C. </t>
  </si>
  <si>
    <t xml:space="preserve">450mm ø P.V.C. </t>
  </si>
  <si>
    <t xml:space="preserve">525mm ø Conc. </t>
  </si>
  <si>
    <t>600mm ø Conc.</t>
  </si>
  <si>
    <t xml:space="preserve">675mm ø Conc. </t>
  </si>
  <si>
    <t xml:space="preserve">750mm ø Conc. </t>
  </si>
  <si>
    <t>825mm ø Conc.</t>
  </si>
  <si>
    <t>1050mm ø Conc.</t>
  </si>
  <si>
    <t>450mm CSP Culvert</t>
  </si>
  <si>
    <t>1200mm ø  (OPSD:701.010)</t>
  </si>
  <si>
    <t>1500mm ø  (OPSD:701.011)</t>
  </si>
  <si>
    <t>1800mm ø (OPSD:701.012)</t>
  </si>
  <si>
    <t>2400mm ø (OPSD:701.013)</t>
  </si>
  <si>
    <t>600mm ø Catch Basin c/w Frame &amp; Grate (OPSD:705.010/400.020)</t>
  </si>
  <si>
    <t>600mm ø Ditch Inlet Catch Basin c/w Frame &amp; Grate (OPSD:705.030/403.010)</t>
  </si>
  <si>
    <t>150mm ø Long Storm Service</t>
  </si>
  <si>
    <t>150mm ø Short Storm Service</t>
  </si>
  <si>
    <t>Clean, Flush and Video Inspection of Storm Sewers</t>
  </si>
  <si>
    <t>1200mm ø (701.010)</t>
  </si>
  <si>
    <t>Manhole Drop Structure 1003.01</t>
  </si>
  <si>
    <t>100mm ø Long Sanitary Service</t>
  </si>
  <si>
    <t>Clean, Flush and Video Inspection of Sewer</t>
  </si>
  <si>
    <t xml:space="preserve">150 mm P.V.C. watermain </t>
  </si>
  <si>
    <t>50 mm Copper</t>
  </si>
  <si>
    <t>150 mm Gate Valve</t>
  </si>
  <si>
    <t>Yard Hydrant</t>
  </si>
  <si>
    <t>Hydrant Set, Valve and Tee</t>
  </si>
  <si>
    <t>19 mm Short Water Service</t>
  </si>
  <si>
    <t>Water, Disinfection and Pressure Testing</t>
  </si>
  <si>
    <t>19mm Curbstop with rod &amp; box</t>
  </si>
  <si>
    <t>300 mm P.V.C. watermain</t>
  </si>
  <si>
    <t>300 mm Gate Valve</t>
  </si>
  <si>
    <t>Granular 'B' 300mm Depth</t>
  </si>
  <si>
    <t>Granular 'A' 150mm Depth</t>
  </si>
  <si>
    <t>HL8 Asphalt Binder Course 50mm Depth</t>
  </si>
  <si>
    <t>HL3 Asphalt Driveway</t>
  </si>
  <si>
    <t>Storm 150 mm Dia Subdrain Road (OPSD216.021)</t>
  </si>
  <si>
    <t>2.0m wide Concrete Sidewalk</t>
  </si>
  <si>
    <t>1.8m wide Concrete Sidewalk</t>
  </si>
  <si>
    <t>1.5m wide Concrete Sidewalk</t>
  </si>
  <si>
    <t>Acoustical Fencing</t>
  </si>
  <si>
    <t>Chain Link Fencing</t>
  </si>
  <si>
    <t>Ditching</t>
  </si>
  <si>
    <t>Topsoil, Seed &amp; Mulch</t>
  </si>
  <si>
    <t>Concrete Mail Box Pad</t>
  </si>
  <si>
    <t>Line Painting</t>
  </si>
  <si>
    <t>Mud Mat</t>
  </si>
  <si>
    <t>Straw Bale Flow Check</t>
  </si>
  <si>
    <t>Topsoil Strip and Stockpile</t>
  </si>
  <si>
    <t>Earth Excavation and Grading</t>
  </si>
  <si>
    <t>R50 Rip Rap and Filter Cloth</t>
  </si>
  <si>
    <t>Clearing &amp; Grubbing</t>
  </si>
  <si>
    <t>Strip &amp; Stockpile Topsoil</t>
  </si>
  <si>
    <t>Construction of Berm</t>
  </si>
  <si>
    <t>200mm ø P.V.C. 404.020</t>
  </si>
  <si>
    <t>100mm ø Short Sanitary Service</t>
  </si>
  <si>
    <t>19 mm ø Long Water Service</t>
  </si>
  <si>
    <t>Pond</t>
  </si>
  <si>
    <t>Swales</t>
  </si>
  <si>
    <t>Soak Away Pit</t>
  </si>
  <si>
    <t>Light Standards</t>
  </si>
  <si>
    <t>Exterior Wall Lighting</t>
  </si>
  <si>
    <t>Subtotal: Lighting</t>
  </si>
  <si>
    <t>Barrier Curb and Gutter (muni-1350) (608.010/605.030/600.040)</t>
  </si>
  <si>
    <t>Dead End Barrier (chain</t>
  </si>
  <si>
    <t>Filter Strip</t>
  </si>
  <si>
    <t>Garbage Enclosure</t>
  </si>
  <si>
    <t>Cut to Fill</t>
  </si>
  <si>
    <t xml:space="preserve">Import Fill </t>
  </si>
  <si>
    <t>Heavy Duty Silt Fencing</t>
  </si>
  <si>
    <t>Check Dams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</si>
  <si>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</si>
  <si>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</si>
  <si>
    <t>Date:</t>
  </si>
  <si>
    <t xml:space="preserve">Project Name: </t>
  </si>
  <si>
    <t>Clearing and Grubbing</t>
  </si>
  <si>
    <t>Disposal of Fill Material Off-Site</t>
  </si>
  <si>
    <t>Gates</t>
  </si>
  <si>
    <t>Concrete Pad (i.e. mailbox, bus stop)</t>
  </si>
  <si>
    <t>Dead End Barrier (barricade and checkerboard sign)</t>
  </si>
  <si>
    <t>Other (please list)</t>
  </si>
  <si>
    <t>Landscaping (100% Security)</t>
  </si>
  <si>
    <t>Subtotal: Landscaping</t>
  </si>
  <si>
    <t>Street, Stop and Parking Signs</t>
  </si>
  <si>
    <t>Reduced Value, max. 10% ($)</t>
  </si>
  <si>
    <t>Total of Security (inclusive of HST)</t>
  </si>
  <si>
    <t>-</t>
  </si>
  <si>
    <t>I certify these engineering costs to be the current estimated costs for the works proposed within the approved engineering drawings.</t>
  </si>
  <si>
    <t>_____________________________</t>
  </si>
  <si>
    <t>Name</t>
  </si>
  <si>
    <t>Title</t>
  </si>
  <si>
    <t>Oil Grit Separator</t>
  </si>
  <si>
    <t xml:space="preserve">Upon completion of the site works, the Engineering department will require as-built information, certification, a statutory </t>
  </si>
  <si>
    <t>as per the site plan agreement (i.e.City of Kawartha Lakes Building Division, Parks Canada, Conservation Authority).</t>
  </si>
  <si>
    <t xml:space="preserve">Note: Release of any security will require signoff from all other involved parties certifying all works are completed </t>
  </si>
  <si>
    <t>Parking Curb</t>
  </si>
  <si>
    <t>*DAAP Fee: 3.70% of Subtotal - Pre H.S.T.</t>
  </si>
  <si>
    <t>Site Preparation and Earthworks</t>
  </si>
  <si>
    <t>Road - Internal Site Work</t>
  </si>
  <si>
    <t>Storm</t>
  </si>
  <si>
    <t>Sanitary</t>
  </si>
  <si>
    <t>Watermain and Appurtenances</t>
  </si>
  <si>
    <t>declaration, and Details regarding the cleaning of the Oil/Grit Separator (OGS) as well as installation certification of the</t>
  </si>
  <si>
    <t xml:space="preserve">OGS prior to any inspection for security reduction. </t>
  </si>
  <si>
    <t>Erosion &amp; Sediment Control</t>
  </si>
  <si>
    <t>Security ($)</t>
  </si>
  <si>
    <t>Lighting (50% Security)</t>
  </si>
  <si>
    <t>Supply &amp; Installation of Plants</t>
  </si>
  <si>
    <t>Subtotal: Erosion &amp; Sediment Control*</t>
  </si>
  <si>
    <t>Subtotal: Earthworks*</t>
  </si>
  <si>
    <t>Subtotal: Road Internal Site Work *</t>
  </si>
  <si>
    <t>Subtotal: Storm*</t>
  </si>
  <si>
    <t>Subtotal: Sanitary*</t>
  </si>
  <si>
    <t>Subtotal: Watermain and Appurtenances*</t>
  </si>
  <si>
    <t>Subtotal Construction Costs</t>
  </si>
  <si>
    <t>External Site Work (100% Security)</t>
  </si>
  <si>
    <t>Subtotal:  External Site Work*</t>
  </si>
  <si>
    <t>Water Servicing (connection, commissioning, materials)</t>
  </si>
  <si>
    <t>Sanitary Servicing  (connection, materials)</t>
  </si>
  <si>
    <t>Operations and Maintenance - During Construction</t>
  </si>
  <si>
    <t>Storm Servicing (connection, materials) - bulkhead to be in place until occupancy</t>
  </si>
  <si>
    <t>Maintenance of Erosion &amp; Sediment Controls to Ensure Compliance with Sewer Use By-Law 2016-006</t>
  </si>
  <si>
    <t>Right of Way General Housekeeping (street sweeping, sediment transport, etc.)</t>
  </si>
  <si>
    <t>City Rebate - 11.24%</t>
  </si>
  <si>
    <t>HST to be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</si>
</sst>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[Red]\-&quot;$&quot;#,##0.00"/>
    <numFmt numFmtId="165" formatCode="&quot;$&quot;#,##0.00"/>
  </numFmts>
  <fonts count="10" x14ac:knownFonts="1">
    <font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/>
    <xf numFmtId="0" fontId="4" fillId="0" borderId="3" xfId="0" applyFont="1" applyBorder="1" applyAlignment="1"/>
    <xf numFmtId="9" fontId="2" fillId="0" borderId="2" xfId="0" applyNumberFormat="1" applyFont="1" applyBorder="1" applyAlignment="1">
      <alignment horizontal="center" vertical="center" wrapText="1"/>
    </xf>
    <xf numFmtId="164" fontId="4" fillId="0" borderId="0" xfId="0" quotePrefix="1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showWhiteSpace="0" view="pageBreakPreview" topLeftCell="A157" zoomScaleNormal="100" zoomScaleSheetLayoutView="100" workbookViewId="0">
      <selection activeCell="E54" sqref="E54"/>
    </sheetView>
  </sheetViews>
  <sheetFormatPr defaultRowHeight="15" x14ac:dyDescent="0.2"/>
  <cols>
    <col min="1" max="1" width="3.109375" style="2" customWidth="1"/>
    <col min="2" max="2" width="35.5546875" style="2" customWidth="1"/>
    <col min="3" max="3" width="7.21875" style="23" customWidth="1"/>
    <col min="4" max="4" width="8.5546875" style="2" customWidth="1"/>
    <col min="5" max="5" width="9.44140625" style="2" customWidth="1"/>
    <col min="6" max="6" width="11.77734375" style="41" customWidth="1"/>
    <col min="7" max="7" width="8.88671875" style="41"/>
    <col min="8" max="8" width="11.109375" style="41" customWidth="1"/>
  </cols>
  <sheetData>
    <row r="1" spans="1:8" ht="31.5" customHeight="1" x14ac:dyDescent="0.25">
      <c r="A1" s="51" t="s">
        <v>90</v>
      </c>
      <c r="B1" s="51"/>
      <c r="C1" s="51"/>
      <c r="D1" s="51"/>
      <c r="E1" s="51"/>
      <c r="F1" s="51"/>
      <c r="G1" s="51" t="s">
        <v>89</v>
      </c>
      <c r="H1" s="51"/>
    </row>
    <row r="2" spans="1:8" x14ac:dyDescent="0.2">
      <c r="A2" s="1"/>
      <c r="B2" s="1"/>
      <c r="C2" s="8"/>
      <c r="D2" s="1"/>
      <c r="E2" s="1"/>
      <c r="F2" s="1"/>
      <c r="G2" s="1"/>
    </row>
    <row r="3" spans="1:8" s="40" customFormat="1" ht="52.5" customHeight="1" thickBot="1" x14ac:dyDescent="0.25">
      <c r="A3" s="38"/>
      <c r="B3" s="39"/>
      <c r="C3" s="31" t="s">
        <v>0</v>
      </c>
      <c r="D3" s="31" t="s">
        <v>1</v>
      </c>
      <c r="E3" s="31" t="s">
        <v>2</v>
      </c>
      <c r="F3" s="31" t="s">
        <v>3</v>
      </c>
      <c r="G3" s="31" t="s">
        <v>121</v>
      </c>
      <c r="H3" s="32" t="s">
        <v>100</v>
      </c>
    </row>
    <row r="4" spans="1:8" ht="30.75" customHeight="1" thickBot="1" x14ac:dyDescent="0.25">
      <c r="A4" s="33">
        <v>1</v>
      </c>
      <c r="B4" s="34" t="s">
        <v>120</v>
      </c>
      <c r="C4" s="35"/>
      <c r="D4" s="36"/>
      <c r="E4" s="35"/>
      <c r="F4" s="36"/>
      <c r="G4" s="43">
        <v>0</v>
      </c>
      <c r="H4" s="42"/>
    </row>
    <row r="5" spans="1:8" x14ac:dyDescent="0.2">
      <c r="A5" s="1"/>
      <c r="B5" s="4"/>
      <c r="C5" s="8"/>
      <c r="D5" s="1"/>
      <c r="E5" s="1"/>
      <c r="F5" s="1"/>
      <c r="G5" s="1"/>
    </row>
    <row r="6" spans="1:8" ht="42.75" x14ac:dyDescent="0.2">
      <c r="A6" s="1"/>
      <c r="B6" s="5" t="s">
        <v>137</v>
      </c>
      <c r="C6" s="6" t="s">
        <v>5</v>
      </c>
      <c r="D6" s="7"/>
      <c r="E6" s="8"/>
      <c r="F6" s="19">
        <f>D6*E6</f>
        <v>0</v>
      </c>
      <c r="G6" s="24" t="s">
        <v>102</v>
      </c>
    </row>
    <row r="7" spans="1:8" x14ac:dyDescent="0.2">
      <c r="A7" s="1"/>
      <c r="B7" s="5" t="s">
        <v>13</v>
      </c>
      <c r="C7" s="8" t="s">
        <v>8</v>
      </c>
      <c r="D7" s="7"/>
      <c r="E7" s="8"/>
      <c r="F7" s="7">
        <f t="shared" ref="F7:F14" si="0">D7*E7</f>
        <v>0</v>
      </c>
      <c r="G7" s="24" t="s">
        <v>102</v>
      </c>
    </row>
    <row r="8" spans="1:8" x14ac:dyDescent="0.2">
      <c r="A8" s="1"/>
      <c r="B8" s="5" t="s">
        <v>85</v>
      </c>
      <c r="C8" s="8" t="s">
        <v>8</v>
      </c>
      <c r="D8" s="7"/>
      <c r="E8" s="8"/>
      <c r="F8" s="7">
        <f t="shared" si="0"/>
        <v>0</v>
      </c>
      <c r="G8" s="24" t="s">
        <v>102</v>
      </c>
    </row>
    <row r="9" spans="1:8" x14ac:dyDescent="0.2">
      <c r="A9" s="1"/>
      <c r="B9" s="10" t="s">
        <v>62</v>
      </c>
      <c r="C9" s="8" t="s">
        <v>6</v>
      </c>
      <c r="D9" s="7"/>
      <c r="E9" s="8"/>
      <c r="F9" s="7">
        <f t="shared" si="0"/>
        <v>0</v>
      </c>
      <c r="G9" s="24" t="s">
        <v>102</v>
      </c>
    </row>
    <row r="10" spans="1:8" x14ac:dyDescent="0.2">
      <c r="A10" s="1"/>
      <c r="B10" s="10" t="s">
        <v>86</v>
      </c>
      <c r="C10" s="8" t="s">
        <v>6</v>
      </c>
      <c r="D10" s="7"/>
      <c r="E10" s="8"/>
      <c r="F10" s="7">
        <f t="shared" si="0"/>
        <v>0</v>
      </c>
      <c r="G10" s="24" t="s">
        <v>102</v>
      </c>
    </row>
    <row r="11" spans="1:8" x14ac:dyDescent="0.2">
      <c r="A11" s="1"/>
      <c r="B11" s="10" t="s">
        <v>63</v>
      </c>
      <c r="C11" s="8" t="s">
        <v>6</v>
      </c>
      <c r="D11" s="7"/>
      <c r="E11" s="8"/>
      <c r="F11" s="7">
        <f t="shared" si="0"/>
        <v>0</v>
      </c>
      <c r="G11" s="24" t="s">
        <v>102</v>
      </c>
    </row>
    <row r="12" spans="1:8" ht="16.5" x14ac:dyDescent="0.2">
      <c r="A12" s="1"/>
      <c r="B12" s="10" t="s">
        <v>66</v>
      </c>
      <c r="C12" s="8" t="s">
        <v>87</v>
      </c>
      <c r="D12" s="7"/>
      <c r="E12" s="8"/>
      <c r="F12" s="7">
        <f t="shared" si="0"/>
        <v>0</v>
      </c>
      <c r="G12" s="24" t="s">
        <v>102</v>
      </c>
    </row>
    <row r="13" spans="1:8" x14ac:dyDescent="0.2">
      <c r="A13" s="1"/>
      <c r="B13" s="5" t="s">
        <v>74</v>
      </c>
      <c r="C13" s="8" t="s">
        <v>8</v>
      </c>
      <c r="D13" s="7"/>
      <c r="E13" s="8"/>
      <c r="F13" s="7">
        <f t="shared" si="0"/>
        <v>0</v>
      </c>
      <c r="G13" s="24" t="s">
        <v>102</v>
      </c>
    </row>
    <row r="14" spans="1:8" x14ac:dyDescent="0.2">
      <c r="A14" s="1"/>
      <c r="B14" s="5" t="s">
        <v>81</v>
      </c>
      <c r="C14" s="8" t="s">
        <v>8</v>
      </c>
      <c r="D14" s="7"/>
      <c r="E14" s="8"/>
      <c r="F14" s="7">
        <f t="shared" si="0"/>
        <v>0</v>
      </c>
      <c r="G14" s="24" t="s">
        <v>102</v>
      </c>
    </row>
    <row r="15" spans="1:8" x14ac:dyDescent="0.2">
      <c r="A15" s="1"/>
      <c r="B15" s="5"/>
      <c r="C15" s="8"/>
      <c r="D15" s="7"/>
      <c r="E15" s="8"/>
      <c r="F15" s="7"/>
      <c r="G15" s="1"/>
    </row>
    <row r="16" spans="1:8" ht="24.75" customHeight="1" x14ac:dyDescent="0.2">
      <c r="A16" s="1"/>
      <c r="B16" s="11" t="s">
        <v>124</v>
      </c>
      <c r="C16" s="8"/>
      <c r="D16" s="7"/>
      <c r="E16" s="8"/>
      <c r="F16" s="12">
        <f>SUM(F6:F15)</f>
        <v>0</v>
      </c>
      <c r="G16" s="13"/>
    </row>
    <row r="17" spans="1:8" ht="15.75" thickBot="1" x14ac:dyDescent="0.25">
      <c r="A17" s="1"/>
      <c r="B17" s="5"/>
      <c r="C17" s="8"/>
      <c r="D17" s="7"/>
      <c r="E17" s="8"/>
      <c r="F17" s="7"/>
      <c r="G17" s="1"/>
    </row>
    <row r="18" spans="1:8" ht="15.75" thickBot="1" x14ac:dyDescent="0.25">
      <c r="A18" s="33">
        <v>2</v>
      </c>
      <c r="B18" s="34" t="s">
        <v>113</v>
      </c>
      <c r="C18" s="35"/>
      <c r="D18" s="36"/>
      <c r="E18" s="35"/>
      <c r="F18" s="36"/>
      <c r="G18" s="43">
        <v>0</v>
      </c>
      <c r="H18" s="42"/>
    </row>
    <row r="19" spans="1:8" x14ac:dyDescent="0.2">
      <c r="A19" s="1"/>
      <c r="B19" s="4"/>
      <c r="C19" s="8"/>
      <c r="D19" s="1"/>
      <c r="E19" s="1"/>
      <c r="F19" s="1"/>
      <c r="G19" s="1"/>
    </row>
    <row r="20" spans="1:8" x14ac:dyDescent="0.2">
      <c r="A20" s="1"/>
      <c r="B20" s="10" t="s">
        <v>91</v>
      </c>
      <c r="C20" s="8" t="s">
        <v>4</v>
      </c>
      <c r="D20" s="1"/>
      <c r="E20" s="1"/>
      <c r="F20" s="19">
        <f t="shared" ref="F20:F26" si="1">D20*E20</f>
        <v>0</v>
      </c>
      <c r="G20" s="24" t="s">
        <v>102</v>
      </c>
    </row>
    <row r="21" spans="1:8" ht="16.5" x14ac:dyDescent="0.2">
      <c r="A21" s="1"/>
      <c r="B21" s="10" t="s">
        <v>64</v>
      </c>
      <c r="C21" s="8" t="s">
        <v>88</v>
      </c>
      <c r="D21" s="7"/>
      <c r="E21" s="8"/>
      <c r="F21" s="19">
        <f t="shared" si="1"/>
        <v>0</v>
      </c>
      <c r="G21" s="24" t="s">
        <v>102</v>
      </c>
    </row>
    <row r="22" spans="1:8" ht="16.5" x14ac:dyDescent="0.2">
      <c r="A22" s="1"/>
      <c r="B22" s="10" t="s">
        <v>65</v>
      </c>
      <c r="C22" s="8" t="s">
        <v>88</v>
      </c>
      <c r="D22" s="7"/>
      <c r="E22" s="8"/>
      <c r="F22" s="19">
        <f t="shared" si="1"/>
        <v>0</v>
      </c>
      <c r="G22" s="24" t="s">
        <v>102</v>
      </c>
    </row>
    <row r="23" spans="1:8" x14ac:dyDescent="0.2">
      <c r="A23" s="1"/>
      <c r="B23" s="10" t="s">
        <v>58</v>
      </c>
      <c r="C23" s="8" t="s">
        <v>8</v>
      </c>
      <c r="D23" s="7"/>
      <c r="E23" s="8"/>
      <c r="F23" s="19">
        <f t="shared" si="1"/>
        <v>0</v>
      </c>
      <c r="G23" s="24" t="s">
        <v>102</v>
      </c>
    </row>
    <row r="24" spans="1:8" ht="16.5" x14ac:dyDescent="0.2">
      <c r="A24" s="1"/>
      <c r="B24" s="10" t="s">
        <v>83</v>
      </c>
      <c r="C24" s="8" t="s">
        <v>88</v>
      </c>
      <c r="D24" s="7"/>
      <c r="E24" s="8"/>
      <c r="F24" s="19">
        <f t="shared" si="1"/>
        <v>0</v>
      </c>
      <c r="G24" s="24" t="s">
        <v>102</v>
      </c>
    </row>
    <row r="25" spans="1:8" ht="16.5" x14ac:dyDescent="0.2">
      <c r="A25" s="1"/>
      <c r="B25" s="5" t="s">
        <v>84</v>
      </c>
      <c r="C25" s="8" t="s">
        <v>88</v>
      </c>
      <c r="D25" s="7"/>
      <c r="E25" s="8"/>
      <c r="F25" s="19">
        <f t="shared" si="1"/>
        <v>0</v>
      </c>
      <c r="G25" s="24" t="s">
        <v>102</v>
      </c>
    </row>
    <row r="26" spans="1:8" ht="16.5" x14ac:dyDescent="0.2">
      <c r="A26" s="1"/>
      <c r="B26" s="10" t="s">
        <v>92</v>
      </c>
      <c r="C26" s="8" t="s">
        <v>88</v>
      </c>
      <c r="D26" s="7"/>
      <c r="E26" s="8"/>
      <c r="F26" s="19">
        <f t="shared" si="1"/>
        <v>0</v>
      </c>
      <c r="G26" s="24" t="s">
        <v>102</v>
      </c>
    </row>
    <row r="27" spans="1:8" x14ac:dyDescent="0.2">
      <c r="A27" s="1"/>
      <c r="B27" s="1"/>
      <c r="C27" s="8"/>
      <c r="D27" s="1"/>
      <c r="E27" s="1"/>
      <c r="F27" s="1"/>
      <c r="G27" s="1"/>
    </row>
    <row r="28" spans="1:8" x14ac:dyDescent="0.2">
      <c r="A28" s="1"/>
      <c r="B28" s="11" t="s">
        <v>125</v>
      </c>
      <c r="C28" s="8"/>
      <c r="D28" s="1"/>
      <c r="E28" s="1"/>
      <c r="F28" s="12">
        <f>SUM(F20:F27)</f>
        <v>0</v>
      </c>
      <c r="G28" s="1"/>
    </row>
    <row r="29" spans="1:8" ht="15.75" thickBot="1" x14ac:dyDescent="0.25"/>
    <row r="30" spans="1:8" ht="31.5" customHeight="1" thickBot="1" x14ac:dyDescent="0.25">
      <c r="A30" s="33">
        <v>3</v>
      </c>
      <c r="B30" s="34" t="s">
        <v>114</v>
      </c>
      <c r="C30" s="35"/>
      <c r="D30" s="36"/>
      <c r="E30" s="35"/>
      <c r="F30" s="36"/>
      <c r="G30" s="43">
        <v>0</v>
      </c>
      <c r="H30" s="42"/>
    </row>
    <row r="31" spans="1:8" x14ac:dyDescent="0.2">
      <c r="A31" s="1"/>
      <c r="B31" s="4"/>
      <c r="C31" s="8"/>
      <c r="D31" s="1"/>
      <c r="E31" s="1"/>
      <c r="F31" s="1"/>
      <c r="G31" s="1"/>
    </row>
    <row r="32" spans="1:8" x14ac:dyDescent="0.2">
      <c r="A32" s="1"/>
      <c r="B32" s="5" t="s">
        <v>99</v>
      </c>
      <c r="C32" s="8" t="s">
        <v>4</v>
      </c>
      <c r="D32" s="7"/>
      <c r="E32" s="8"/>
      <c r="F32" s="19">
        <f t="shared" ref="F32:F48" si="2">D32*E32</f>
        <v>0</v>
      </c>
      <c r="G32" s="24" t="s">
        <v>102</v>
      </c>
    </row>
    <row r="33" spans="1:7" ht="16.5" x14ac:dyDescent="0.2">
      <c r="A33" s="1"/>
      <c r="B33" s="5" t="s">
        <v>48</v>
      </c>
      <c r="C33" s="8" t="s">
        <v>87</v>
      </c>
      <c r="D33" s="7"/>
      <c r="E33" s="8"/>
      <c r="F33" s="19">
        <f t="shared" si="2"/>
        <v>0</v>
      </c>
      <c r="G33" s="24" t="s">
        <v>102</v>
      </c>
    </row>
    <row r="34" spans="1:7" ht="16.5" x14ac:dyDescent="0.2">
      <c r="A34" s="1"/>
      <c r="B34" s="5" t="s">
        <v>49</v>
      </c>
      <c r="C34" s="8" t="s">
        <v>87</v>
      </c>
      <c r="D34" s="7"/>
      <c r="E34" s="8"/>
      <c r="F34" s="19">
        <f t="shared" si="2"/>
        <v>0</v>
      </c>
      <c r="G34" s="24" t="s">
        <v>102</v>
      </c>
    </row>
    <row r="35" spans="1:7" ht="16.5" x14ac:dyDescent="0.2">
      <c r="A35" s="1"/>
      <c r="B35" s="5" t="s">
        <v>50</v>
      </c>
      <c r="C35" s="8" t="s">
        <v>87</v>
      </c>
      <c r="D35" s="7"/>
      <c r="E35" s="8"/>
      <c r="F35" s="19">
        <f t="shared" si="2"/>
        <v>0</v>
      </c>
      <c r="G35" s="24" t="s">
        <v>102</v>
      </c>
    </row>
    <row r="36" spans="1:7" ht="16.5" x14ac:dyDescent="0.2">
      <c r="A36" s="4"/>
      <c r="B36" s="5" t="s">
        <v>9</v>
      </c>
      <c r="C36" s="8" t="s">
        <v>87</v>
      </c>
      <c r="D36" s="7"/>
      <c r="E36" s="8"/>
      <c r="F36" s="19">
        <f t="shared" si="2"/>
        <v>0</v>
      </c>
      <c r="G36" s="24" t="s">
        <v>102</v>
      </c>
    </row>
    <row r="37" spans="1:7" ht="16.5" x14ac:dyDescent="0.2">
      <c r="A37" s="4"/>
      <c r="B37" s="5" t="s">
        <v>51</v>
      </c>
      <c r="C37" s="8" t="s">
        <v>87</v>
      </c>
      <c r="D37" s="7"/>
      <c r="E37" s="8"/>
      <c r="F37" s="19">
        <f t="shared" si="2"/>
        <v>0</v>
      </c>
      <c r="G37" s="24" t="s">
        <v>102</v>
      </c>
    </row>
    <row r="38" spans="1:7" ht="28.5" x14ac:dyDescent="0.2">
      <c r="A38" s="1"/>
      <c r="B38" s="5" t="s">
        <v>52</v>
      </c>
      <c r="C38" s="8" t="s">
        <v>8</v>
      </c>
      <c r="D38" s="7"/>
      <c r="E38" s="8"/>
      <c r="F38" s="19">
        <f t="shared" si="2"/>
        <v>0</v>
      </c>
      <c r="G38" s="24" t="s">
        <v>102</v>
      </c>
    </row>
    <row r="39" spans="1:7" ht="28.5" x14ac:dyDescent="0.2">
      <c r="A39" s="1"/>
      <c r="B39" s="5" t="s">
        <v>79</v>
      </c>
      <c r="C39" s="8" t="s">
        <v>8</v>
      </c>
      <c r="D39" s="7"/>
      <c r="E39" s="8"/>
      <c r="F39" s="19">
        <f t="shared" si="2"/>
        <v>0</v>
      </c>
      <c r="G39" s="24" t="s">
        <v>102</v>
      </c>
    </row>
    <row r="40" spans="1:7" ht="16.5" x14ac:dyDescent="0.2">
      <c r="A40" s="1"/>
      <c r="B40" s="5" t="s">
        <v>53</v>
      </c>
      <c r="C40" s="8" t="s">
        <v>87</v>
      </c>
      <c r="D40" s="7"/>
      <c r="E40" s="8"/>
      <c r="F40" s="19">
        <f t="shared" si="2"/>
        <v>0</v>
      </c>
      <c r="G40" s="24" t="s">
        <v>102</v>
      </c>
    </row>
    <row r="41" spans="1:7" ht="16.5" x14ac:dyDescent="0.2">
      <c r="A41" s="1"/>
      <c r="B41" s="5" t="s">
        <v>54</v>
      </c>
      <c r="C41" s="8" t="s">
        <v>87</v>
      </c>
      <c r="D41" s="7"/>
      <c r="E41" s="8"/>
      <c r="F41" s="19">
        <f t="shared" si="2"/>
        <v>0</v>
      </c>
      <c r="G41" s="24" t="s">
        <v>102</v>
      </c>
    </row>
    <row r="42" spans="1:7" ht="16.5" x14ac:dyDescent="0.2">
      <c r="A42" s="1"/>
      <c r="B42" s="5" t="s">
        <v>55</v>
      </c>
      <c r="C42" s="8" t="s">
        <v>87</v>
      </c>
      <c r="D42" s="7"/>
      <c r="E42" s="8"/>
      <c r="F42" s="19">
        <f t="shared" si="2"/>
        <v>0</v>
      </c>
      <c r="G42" s="24" t="s">
        <v>102</v>
      </c>
    </row>
    <row r="43" spans="1:7" x14ac:dyDescent="0.2">
      <c r="A43" s="4"/>
      <c r="B43" s="5" t="s">
        <v>58</v>
      </c>
      <c r="C43" s="8" t="s">
        <v>8</v>
      </c>
      <c r="D43" s="7"/>
      <c r="E43" s="8"/>
      <c r="F43" s="19">
        <f t="shared" si="2"/>
        <v>0</v>
      </c>
      <c r="G43" s="24" t="s">
        <v>102</v>
      </c>
    </row>
    <row r="44" spans="1:7" x14ac:dyDescent="0.2">
      <c r="A44" s="4"/>
      <c r="B44" s="5" t="s">
        <v>59</v>
      </c>
      <c r="C44" s="8" t="s">
        <v>10</v>
      </c>
      <c r="D44" s="7"/>
      <c r="E44" s="8"/>
      <c r="F44" s="19">
        <f t="shared" si="2"/>
        <v>0</v>
      </c>
      <c r="G44" s="24" t="s">
        <v>102</v>
      </c>
    </row>
    <row r="45" spans="1:7" x14ac:dyDescent="0.2">
      <c r="A45" s="1"/>
      <c r="B45" s="5" t="s">
        <v>60</v>
      </c>
      <c r="C45" s="8" t="s">
        <v>6</v>
      </c>
      <c r="D45" s="7"/>
      <c r="E45" s="8"/>
      <c r="F45" s="19">
        <f t="shared" si="2"/>
        <v>0</v>
      </c>
      <c r="G45" s="24" t="s">
        <v>102</v>
      </c>
    </row>
    <row r="46" spans="1:7" x14ac:dyDescent="0.2">
      <c r="A46" s="1"/>
      <c r="B46" s="5" t="s">
        <v>61</v>
      </c>
      <c r="C46" s="8" t="s">
        <v>4</v>
      </c>
      <c r="D46" s="7"/>
      <c r="E46" s="8"/>
      <c r="F46" s="19">
        <f t="shared" si="2"/>
        <v>0</v>
      </c>
      <c r="G46" s="24" t="s">
        <v>102</v>
      </c>
    </row>
    <row r="47" spans="1:7" x14ac:dyDescent="0.2">
      <c r="A47" s="1"/>
      <c r="B47" s="5" t="s">
        <v>80</v>
      </c>
      <c r="C47" s="8" t="s">
        <v>6</v>
      </c>
      <c r="D47" s="7"/>
      <c r="E47" s="8"/>
      <c r="F47" s="19">
        <f t="shared" si="2"/>
        <v>0</v>
      </c>
      <c r="G47" s="24" t="s">
        <v>102</v>
      </c>
    </row>
    <row r="48" spans="1:7" x14ac:dyDescent="0.2">
      <c r="A48" s="1"/>
      <c r="B48" s="5" t="s">
        <v>111</v>
      </c>
      <c r="C48" s="8" t="s">
        <v>6</v>
      </c>
      <c r="D48" s="7"/>
      <c r="E48" s="8"/>
      <c r="F48" s="19">
        <f t="shared" si="2"/>
        <v>0</v>
      </c>
      <c r="G48" s="24" t="s">
        <v>102</v>
      </c>
    </row>
    <row r="49" spans="1:8" x14ac:dyDescent="0.2">
      <c r="A49" s="1"/>
      <c r="B49" s="1"/>
      <c r="C49" s="8"/>
      <c r="D49" s="1"/>
      <c r="E49" s="1"/>
      <c r="F49" s="1"/>
      <c r="G49" s="1"/>
    </row>
    <row r="50" spans="1:8" x14ac:dyDescent="0.2">
      <c r="A50" s="1"/>
      <c r="B50" s="11" t="s">
        <v>126</v>
      </c>
      <c r="C50" s="8"/>
      <c r="D50" s="1"/>
      <c r="E50" s="1"/>
      <c r="F50" s="12">
        <f>SUM(F32:F49)</f>
        <v>0</v>
      </c>
      <c r="G50" s="1"/>
    </row>
    <row r="51" spans="1:8" ht="15.75" thickBot="1" x14ac:dyDescent="0.25">
      <c r="A51" s="1"/>
      <c r="B51" s="11"/>
      <c r="C51" s="8"/>
      <c r="D51" s="1"/>
      <c r="E51" s="1"/>
      <c r="F51" s="12"/>
      <c r="G51" s="1"/>
    </row>
    <row r="52" spans="1:8" ht="31.5" customHeight="1" thickBot="1" x14ac:dyDescent="0.25">
      <c r="A52" s="33">
        <v>4</v>
      </c>
      <c r="B52" s="34" t="s">
        <v>131</v>
      </c>
      <c r="C52" s="35"/>
      <c r="D52" s="36"/>
      <c r="E52" s="35"/>
      <c r="F52" s="36"/>
      <c r="G52" s="43">
        <v>1</v>
      </c>
      <c r="H52" s="42"/>
    </row>
    <row r="53" spans="1:8" x14ac:dyDescent="0.2">
      <c r="A53" s="1"/>
      <c r="B53" s="4"/>
      <c r="C53" s="8"/>
      <c r="D53" s="1"/>
      <c r="E53" s="1"/>
      <c r="F53" s="1"/>
      <c r="G53" s="1"/>
    </row>
    <row r="54" spans="1:8" x14ac:dyDescent="0.2">
      <c r="A54" s="1"/>
      <c r="B54" s="5" t="s">
        <v>99</v>
      </c>
      <c r="C54" s="8" t="s">
        <v>4</v>
      </c>
      <c r="D54" s="7"/>
      <c r="E54" s="8"/>
      <c r="F54" s="19">
        <f t="shared" ref="F54:F74" si="3">D54*E54</f>
        <v>0</v>
      </c>
      <c r="G54" s="9">
        <f>F54</f>
        <v>0</v>
      </c>
    </row>
    <row r="55" spans="1:8" ht="16.5" x14ac:dyDescent="0.2">
      <c r="A55" s="1"/>
      <c r="B55" s="5" t="s">
        <v>48</v>
      </c>
      <c r="C55" s="8" t="s">
        <v>87</v>
      </c>
      <c r="D55" s="7"/>
      <c r="E55" s="8"/>
      <c r="F55" s="19">
        <f t="shared" si="3"/>
        <v>0</v>
      </c>
      <c r="G55" s="9">
        <f t="shared" ref="G55:G74" si="4">F55</f>
        <v>0</v>
      </c>
    </row>
    <row r="56" spans="1:8" ht="16.5" x14ac:dyDescent="0.2">
      <c r="A56" s="1"/>
      <c r="B56" s="5" t="s">
        <v>49</v>
      </c>
      <c r="C56" s="8" t="s">
        <v>87</v>
      </c>
      <c r="D56" s="7"/>
      <c r="E56" s="8"/>
      <c r="F56" s="19">
        <f t="shared" si="3"/>
        <v>0</v>
      </c>
      <c r="G56" s="9">
        <f t="shared" si="4"/>
        <v>0</v>
      </c>
    </row>
    <row r="57" spans="1:8" ht="16.5" x14ac:dyDescent="0.2">
      <c r="A57" s="1"/>
      <c r="B57" s="5" t="s">
        <v>50</v>
      </c>
      <c r="C57" s="8" t="s">
        <v>87</v>
      </c>
      <c r="D57" s="7"/>
      <c r="E57" s="8"/>
      <c r="F57" s="19">
        <f t="shared" si="3"/>
        <v>0</v>
      </c>
      <c r="G57" s="9">
        <f t="shared" si="4"/>
        <v>0</v>
      </c>
    </row>
    <row r="58" spans="1:8" ht="16.5" x14ac:dyDescent="0.2">
      <c r="A58" s="4"/>
      <c r="B58" s="5" t="s">
        <v>9</v>
      </c>
      <c r="C58" s="8" t="s">
        <v>87</v>
      </c>
      <c r="D58" s="7"/>
      <c r="E58" s="8"/>
      <c r="F58" s="19">
        <f t="shared" si="3"/>
        <v>0</v>
      </c>
      <c r="G58" s="9">
        <f t="shared" si="4"/>
        <v>0</v>
      </c>
    </row>
    <row r="59" spans="1:8" ht="16.5" x14ac:dyDescent="0.2">
      <c r="A59" s="4"/>
      <c r="B59" s="5" t="s">
        <v>51</v>
      </c>
      <c r="C59" s="8" t="s">
        <v>87</v>
      </c>
      <c r="D59" s="7"/>
      <c r="E59" s="8"/>
      <c r="F59" s="19">
        <f t="shared" si="3"/>
        <v>0</v>
      </c>
      <c r="G59" s="9">
        <f t="shared" si="4"/>
        <v>0</v>
      </c>
    </row>
    <row r="60" spans="1:8" ht="28.5" x14ac:dyDescent="0.2">
      <c r="A60" s="1"/>
      <c r="B60" s="5" t="s">
        <v>52</v>
      </c>
      <c r="C60" s="8" t="s">
        <v>8</v>
      </c>
      <c r="D60" s="7"/>
      <c r="E60" s="8"/>
      <c r="F60" s="19">
        <f t="shared" si="3"/>
        <v>0</v>
      </c>
      <c r="G60" s="49">
        <f t="shared" si="4"/>
        <v>0</v>
      </c>
    </row>
    <row r="61" spans="1:8" ht="28.5" x14ac:dyDescent="0.2">
      <c r="A61" s="1"/>
      <c r="B61" s="5" t="s">
        <v>79</v>
      </c>
      <c r="C61" s="8" t="s">
        <v>8</v>
      </c>
      <c r="D61" s="7"/>
      <c r="E61" s="8"/>
      <c r="F61" s="19">
        <f t="shared" si="3"/>
        <v>0</v>
      </c>
      <c r="G61" s="49">
        <f t="shared" si="4"/>
        <v>0</v>
      </c>
    </row>
    <row r="62" spans="1:8" ht="16.5" x14ac:dyDescent="0.2">
      <c r="A62" s="1"/>
      <c r="B62" s="5" t="s">
        <v>53</v>
      </c>
      <c r="C62" s="8" t="s">
        <v>87</v>
      </c>
      <c r="D62" s="7"/>
      <c r="E62" s="8"/>
      <c r="F62" s="19">
        <f t="shared" si="3"/>
        <v>0</v>
      </c>
      <c r="G62" s="9">
        <f t="shared" si="4"/>
        <v>0</v>
      </c>
    </row>
    <row r="63" spans="1:8" ht="16.5" x14ac:dyDescent="0.2">
      <c r="A63" s="1"/>
      <c r="B63" s="5" t="s">
        <v>54</v>
      </c>
      <c r="C63" s="8" t="s">
        <v>87</v>
      </c>
      <c r="D63" s="7"/>
      <c r="E63" s="8"/>
      <c r="F63" s="19">
        <f t="shared" si="3"/>
        <v>0</v>
      </c>
      <c r="G63" s="9">
        <f t="shared" si="4"/>
        <v>0</v>
      </c>
    </row>
    <row r="64" spans="1:8" ht="16.5" x14ac:dyDescent="0.2">
      <c r="A64" s="1"/>
      <c r="B64" s="5" t="s">
        <v>55</v>
      </c>
      <c r="C64" s="8" t="s">
        <v>87</v>
      </c>
      <c r="D64" s="7"/>
      <c r="E64" s="8"/>
      <c r="F64" s="19">
        <f t="shared" si="3"/>
        <v>0</v>
      </c>
      <c r="G64" s="9">
        <f t="shared" si="4"/>
        <v>0</v>
      </c>
    </row>
    <row r="65" spans="1:8" x14ac:dyDescent="0.2">
      <c r="A65" s="4"/>
      <c r="B65" s="5" t="s">
        <v>58</v>
      </c>
      <c r="C65" s="8" t="s">
        <v>8</v>
      </c>
      <c r="D65" s="7"/>
      <c r="E65" s="8"/>
      <c r="F65" s="19">
        <f t="shared" si="3"/>
        <v>0</v>
      </c>
      <c r="G65" s="9">
        <f t="shared" si="4"/>
        <v>0</v>
      </c>
    </row>
    <row r="66" spans="1:8" x14ac:dyDescent="0.2">
      <c r="A66" s="4"/>
      <c r="B66" s="5" t="s">
        <v>59</v>
      </c>
      <c r="C66" s="8" t="s">
        <v>10</v>
      </c>
      <c r="D66" s="7"/>
      <c r="E66" s="8"/>
      <c r="F66" s="19">
        <f t="shared" si="3"/>
        <v>0</v>
      </c>
      <c r="G66" s="9">
        <f t="shared" si="4"/>
        <v>0</v>
      </c>
    </row>
    <row r="67" spans="1:8" x14ac:dyDescent="0.2">
      <c r="A67" s="1"/>
      <c r="B67" s="5" t="s">
        <v>94</v>
      </c>
      <c r="C67" s="8" t="s">
        <v>6</v>
      </c>
      <c r="D67" s="7"/>
      <c r="E67" s="8"/>
      <c r="F67" s="19">
        <f t="shared" si="3"/>
        <v>0</v>
      </c>
      <c r="G67" s="9">
        <f t="shared" si="4"/>
        <v>0</v>
      </c>
    </row>
    <row r="68" spans="1:8" x14ac:dyDescent="0.2">
      <c r="A68" s="1"/>
      <c r="B68" s="5" t="s">
        <v>61</v>
      </c>
      <c r="C68" s="8" t="s">
        <v>4</v>
      </c>
      <c r="D68" s="7"/>
      <c r="E68" s="8"/>
      <c r="F68" s="19">
        <f t="shared" si="3"/>
        <v>0</v>
      </c>
      <c r="G68" s="9">
        <f t="shared" si="4"/>
        <v>0</v>
      </c>
    </row>
    <row r="69" spans="1:8" ht="28.5" x14ac:dyDescent="0.2">
      <c r="A69" s="1"/>
      <c r="B69" s="5" t="s">
        <v>95</v>
      </c>
      <c r="C69" s="8" t="s">
        <v>6</v>
      </c>
      <c r="D69" s="7"/>
      <c r="E69" s="8"/>
      <c r="F69" s="19">
        <f t="shared" si="3"/>
        <v>0</v>
      </c>
      <c r="G69" s="49">
        <f t="shared" si="4"/>
        <v>0</v>
      </c>
    </row>
    <row r="70" spans="1:8" ht="28.5" x14ac:dyDescent="0.2">
      <c r="A70" s="1"/>
      <c r="B70" s="46" t="s">
        <v>138</v>
      </c>
      <c r="C70" s="8" t="s">
        <v>4</v>
      </c>
      <c r="D70" s="7"/>
      <c r="E70" s="8"/>
      <c r="F70" s="19">
        <f t="shared" ref="F70" si="5">D70*E70</f>
        <v>0</v>
      </c>
      <c r="G70" s="49">
        <f t="shared" ref="G70" si="6">F70</f>
        <v>0</v>
      </c>
    </row>
    <row r="71" spans="1:8" x14ac:dyDescent="0.2">
      <c r="A71" s="1"/>
      <c r="B71" s="5" t="s">
        <v>111</v>
      </c>
      <c r="C71" s="8" t="s">
        <v>6</v>
      </c>
      <c r="D71" s="7"/>
      <c r="E71" s="8"/>
      <c r="F71" s="19">
        <f t="shared" si="3"/>
        <v>0</v>
      </c>
      <c r="G71" s="9">
        <f t="shared" si="4"/>
        <v>0</v>
      </c>
    </row>
    <row r="72" spans="1:8" ht="28.5" x14ac:dyDescent="0.2">
      <c r="A72" s="1"/>
      <c r="B72" s="45" t="s">
        <v>133</v>
      </c>
      <c r="C72" s="8" t="s">
        <v>4</v>
      </c>
      <c r="D72" s="7"/>
      <c r="E72" s="8"/>
      <c r="F72" s="19">
        <f t="shared" si="3"/>
        <v>0</v>
      </c>
      <c r="G72" s="49">
        <f t="shared" si="4"/>
        <v>0</v>
      </c>
    </row>
    <row r="73" spans="1:8" ht="28.5" x14ac:dyDescent="0.2">
      <c r="A73" s="1"/>
      <c r="B73" s="46" t="s">
        <v>136</v>
      </c>
      <c r="C73" s="8" t="s">
        <v>4</v>
      </c>
      <c r="D73" s="7"/>
      <c r="E73" s="8"/>
      <c r="F73" s="19">
        <f t="shared" si="3"/>
        <v>0</v>
      </c>
      <c r="G73" s="49">
        <f t="shared" si="4"/>
        <v>0</v>
      </c>
    </row>
    <row r="74" spans="1:8" x14ac:dyDescent="0.2">
      <c r="A74" s="1"/>
      <c r="B74" s="45" t="s">
        <v>134</v>
      </c>
      <c r="C74" s="8" t="s">
        <v>4</v>
      </c>
      <c r="D74" s="7"/>
      <c r="E74" s="8"/>
      <c r="F74" s="19">
        <f t="shared" si="3"/>
        <v>0</v>
      </c>
      <c r="G74" s="9">
        <f t="shared" si="4"/>
        <v>0</v>
      </c>
    </row>
    <row r="75" spans="1:8" x14ac:dyDescent="0.2">
      <c r="A75" s="1"/>
      <c r="B75" s="1"/>
      <c r="C75" s="8"/>
      <c r="D75" s="1"/>
      <c r="E75" s="1"/>
      <c r="F75" s="1"/>
      <c r="G75" s="1"/>
    </row>
    <row r="76" spans="1:8" x14ac:dyDescent="0.2">
      <c r="A76" s="1"/>
      <c r="B76" s="11" t="s">
        <v>132</v>
      </c>
      <c r="C76" s="8"/>
      <c r="D76" s="1"/>
      <c r="E76" s="1"/>
      <c r="F76" s="12">
        <f>SUM(F54:F75)</f>
        <v>0</v>
      </c>
      <c r="G76" s="20">
        <f>SUM(G54:G75)</f>
        <v>0</v>
      </c>
    </row>
    <row r="77" spans="1:8" ht="17.25" customHeight="1" thickBot="1" x14ac:dyDescent="0.25">
      <c r="A77" s="1"/>
      <c r="B77" s="1"/>
      <c r="C77" s="8"/>
      <c r="D77" s="1"/>
      <c r="E77" s="1"/>
      <c r="F77" s="1"/>
      <c r="G77" s="1"/>
    </row>
    <row r="78" spans="1:8" ht="31.5" customHeight="1" thickBot="1" x14ac:dyDescent="0.25">
      <c r="A78" s="33">
        <v>5</v>
      </c>
      <c r="B78" s="34" t="s">
        <v>115</v>
      </c>
      <c r="C78" s="35"/>
      <c r="D78" s="36"/>
      <c r="E78" s="35"/>
      <c r="F78" s="36"/>
      <c r="G78" s="43">
        <v>0</v>
      </c>
      <c r="H78" s="42"/>
    </row>
    <row r="79" spans="1:8" x14ac:dyDescent="0.2">
      <c r="A79" s="1"/>
      <c r="B79" s="4"/>
      <c r="C79" s="8"/>
      <c r="D79" s="1"/>
      <c r="E79" s="1"/>
      <c r="F79" s="1"/>
      <c r="G79" s="1"/>
    </row>
    <row r="80" spans="1:8" x14ac:dyDescent="0.2">
      <c r="A80" s="1"/>
      <c r="B80" s="5" t="s">
        <v>14</v>
      </c>
      <c r="C80" s="8" t="s">
        <v>8</v>
      </c>
      <c r="D80" s="7"/>
      <c r="E80" s="8"/>
      <c r="F80" s="19">
        <f t="shared" ref="F80:F105" si="7">D80*E80</f>
        <v>0</v>
      </c>
      <c r="G80" s="24" t="s">
        <v>102</v>
      </c>
    </row>
    <row r="81" spans="1:7" x14ac:dyDescent="0.2">
      <c r="A81" s="1"/>
      <c r="B81" s="5" t="s">
        <v>15</v>
      </c>
      <c r="C81" s="8" t="s">
        <v>8</v>
      </c>
      <c r="D81" s="7"/>
      <c r="E81" s="8"/>
      <c r="F81" s="19">
        <f t="shared" si="7"/>
        <v>0</v>
      </c>
      <c r="G81" s="24" t="s">
        <v>102</v>
      </c>
    </row>
    <row r="82" spans="1:7" x14ac:dyDescent="0.2">
      <c r="A82" s="1"/>
      <c r="B82" s="5" t="s">
        <v>16</v>
      </c>
      <c r="C82" s="8" t="s">
        <v>8</v>
      </c>
      <c r="D82" s="7"/>
      <c r="E82" s="8"/>
      <c r="F82" s="19">
        <f t="shared" si="7"/>
        <v>0</v>
      </c>
      <c r="G82" s="24" t="s">
        <v>102</v>
      </c>
    </row>
    <row r="83" spans="1:7" x14ac:dyDescent="0.2">
      <c r="A83" s="1"/>
      <c r="B83" s="5" t="s">
        <v>17</v>
      </c>
      <c r="C83" s="8" t="s">
        <v>8</v>
      </c>
      <c r="D83" s="7"/>
      <c r="E83" s="8"/>
      <c r="F83" s="19">
        <f t="shared" si="7"/>
        <v>0</v>
      </c>
      <c r="G83" s="24" t="s">
        <v>102</v>
      </c>
    </row>
    <row r="84" spans="1:7" x14ac:dyDescent="0.2">
      <c r="A84" s="1"/>
      <c r="B84" s="5" t="s">
        <v>18</v>
      </c>
      <c r="C84" s="8" t="s">
        <v>8</v>
      </c>
      <c r="D84" s="7"/>
      <c r="E84" s="8"/>
      <c r="F84" s="19">
        <f t="shared" si="7"/>
        <v>0</v>
      </c>
      <c r="G84" s="24" t="s">
        <v>102</v>
      </c>
    </row>
    <row r="85" spans="1:7" x14ac:dyDescent="0.2">
      <c r="A85" s="4"/>
      <c r="B85" s="5" t="s">
        <v>19</v>
      </c>
      <c r="C85" s="8" t="s">
        <v>8</v>
      </c>
      <c r="D85" s="7"/>
      <c r="E85" s="8"/>
      <c r="F85" s="19">
        <f t="shared" si="7"/>
        <v>0</v>
      </c>
      <c r="G85" s="24" t="s">
        <v>102</v>
      </c>
    </row>
    <row r="86" spans="1:7" x14ac:dyDescent="0.2">
      <c r="A86" s="1"/>
      <c r="B86" s="5" t="s">
        <v>20</v>
      </c>
      <c r="C86" s="8" t="s">
        <v>8</v>
      </c>
      <c r="D86" s="7"/>
      <c r="E86" s="8"/>
      <c r="F86" s="19">
        <f t="shared" si="7"/>
        <v>0</v>
      </c>
      <c r="G86" s="24" t="s">
        <v>102</v>
      </c>
    </row>
    <row r="87" spans="1:7" x14ac:dyDescent="0.2">
      <c r="A87" s="4"/>
      <c r="B87" s="5" t="s">
        <v>21</v>
      </c>
      <c r="C87" s="8" t="s">
        <v>8</v>
      </c>
      <c r="D87" s="7"/>
      <c r="E87" s="8"/>
      <c r="F87" s="19">
        <f t="shared" si="7"/>
        <v>0</v>
      </c>
      <c r="G87" s="24" t="s">
        <v>102</v>
      </c>
    </row>
    <row r="88" spans="1:7" x14ac:dyDescent="0.2">
      <c r="A88" s="4"/>
      <c r="B88" s="5" t="s">
        <v>22</v>
      </c>
      <c r="C88" s="8" t="s">
        <v>8</v>
      </c>
      <c r="D88" s="7"/>
      <c r="E88" s="8"/>
      <c r="F88" s="19">
        <f t="shared" si="7"/>
        <v>0</v>
      </c>
      <c r="G88" s="24" t="s">
        <v>102</v>
      </c>
    </row>
    <row r="89" spans="1:7" x14ac:dyDescent="0.2">
      <c r="A89" s="4"/>
      <c r="B89" s="5" t="s">
        <v>23</v>
      </c>
      <c r="C89" s="8" t="s">
        <v>8</v>
      </c>
      <c r="D89" s="7"/>
      <c r="E89" s="8"/>
      <c r="F89" s="19">
        <f t="shared" si="7"/>
        <v>0</v>
      </c>
      <c r="G89" s="24" t="s">
        <v>102</v>
      </c>
    </row>
    <row r="90" spans="1:7" x14ac:dyDescent="0.2">
      <c r="A90" s="1"/>
      <c r="B90" s="5" t="s">
        <v>24</v>
      </c>
      <c r="C90" s="8" t="s">
        <v>8</v>
      </c>
      <c r="D90" s="7"/>
      <c r="E90" s="8"/>
      <c r="F90" s="19">
        <f t="shared" si="7"/>
        <v>0</v>
      </c>
      <c r="G90" s="24" t="s">
        <v>102</v>
      </c>
    </row>
    <row r="91" spans="1:7" x14ac:dyDescent="0.2">
      <c r="A91" s="4"/>
      <c r="B91" s="5" t="s">
        <v>107</v>
      </c>
      <c r="C91" s="8" t="s">
        <v>6</v>
      </c>
      <c r="D91" s="7"/>
      <c r="E91" s="8"/>
      <c r="F91" s="19">
        <f t="shared" si="7"/>
        <v>0</v>
      </c>
      <c r="G91" s="24" t="s">
        <v>102</v>
      </c>
    </row>
    <row r="92" spans="1:7" x14ac:dyDescent="0.2">
      <c r="A92" s="1"/>
      <c r="B92" s="5" t="s">
        <v>25</v>
      </c>
      <c r="C92" s="8" t="s">
        <v>6</v>
      </c>
      <c r="D92" s="7"/>
      <c r="E92" s="8"/>
      <c r="F92" s="19">
        <f t="shared" si="7"/>
        <v>0</v>
      </c>
      <c r="G92" s="24" t="s">
        <v>102</v>
      </c>
    </row>
    <row r="93" spans="1:7" x14ac:dyDescent="0.2">
      <c r="A93" s="1"/>
      <c r="B93" s="5" t="s">
        <v>26</v>
      </c>
      <c r="C93" s="8" t="s">
        <v>6</v>
      </c>
      <c r="D93" s="7"/>
      <c r="E93" s="8"/>
      <c r="F93" s="19">
        <f t="shared" si="7"/>
        <v>0</v>
      </c>
      <c r="G93" s="24" t="s">
        <v>102</v>
      </c>
    </row>
    <row r="94" spans="1:7" x14ac:dyDescent="0.2">
      <c r="A94" s="1"/>
      <c r="B94" s="5" t="s">
        <v>27</v>
      </c>
      <c r="C94" s="8" t="s">
        <v>6</v>
      </c>
      <c r="D94" s="7"/>
      <c r="E94" s="8"/>
      <c r="F94" s="19">
        <f t="shared" si="7"/>
        <v>0</v>
      </c>
      <c r="G94" s="24" t="s">
        <v>102</v>
      </c>
    </row>
    <row r="95" spans="1:7" x14ac:dyDescent="0.2">
      <c r="A95" s="4"/>
      <c r="B95" s="5" t="s">
        <v>28</v>
      </c>
      <c r="C95" s="8" t="s">
        <v>6</v>
      </c>
      <c r="D95" s="7"/>
      <c r="E95" s="8"/>
      <c r="F95" s="19">
        <f t="shared" si="7"/>
        <v>0</v>
      </c>
      <c r="G95" s="24" t="s">
        <v>102</v>
      </c>
    </row>
    <row r="96" spans="1:7" ht="28.5" x14ac:dyDescent="0.2">
      <c r="A96" s="1"/>
      <c r="B96" s="5" t="s">
        <v>29</v>
      </c>
      <c r="C96" s="8" t="s">
        <v>6</v>
      </c>
      <c r="D96" s="7"/>
      <c r="E96" s="8"/>
      <c r="F96" s="19">
        <f t="shared" si="7"/>
        <v>0</v>
      </c>
      <c r="G96" s="24" t="s">
        <v>102</v>
      </c>
    </row>
    <row r="97" spans="1:8" ht="28.5" x14ac:dyDescent="0.2">
      <c r="A97" s="1"/>
      <c r="B97" s="5" t="s">
        <v>30</v>
      </c>
      <c r="C97" s="8" t="s">
        <v>6</v>
      </c>
      <c r="D97" s="7"/>
      <c r="E97" s="8"/>
      <c r="F97" s="19">
        <f t="shared" si="7"/>
        <v>0</v>
      </c>
      <c r="G97" s="24" t="s">
        <v>102</v>
      </c>
    </row>
    <row r="98" spans="1:8" x14ac:dyDescent="0.2">
      <c r="A98" s="1"/>
      <c r="B98" s="5" t="s">
        <v>31</v>
      </c>
      <c r="C98" s="8" t="s">
        <v>6</v>
      </c>
      <c r="D98" s="7"/>
      <c r="E98" s="8"/>
      <c r="F98" s="19">
        <f t="shared" si="7"/>
        <v>0</v>
      </c>
      <c r="G98" s="24" t="s">
        <v>102</v>
      </c>
    </row>
    <row r="99" spans="1:8" x14ac:dyDescent="0.2">
      <c r="A99" s="1"/>
      <c r="B99" s="5" t="s">
        <v>32</v>
      </c>
      <c r="C99" s="8" t="s">
        <v>6</v>
      </c>
      <c r="D99" s="7"/>
      <c r="E99" s="8"/>
      <c r="F99" s="19">
        <f t="shared" si="7"/>
        <v>0</v>
      </c>
      <c r="G99" s="24" t="s">
        <v>102</v>
      </c>
    </row>
    <row r="100" spans="1:8" ht="28.5" x14ac:dyDescent="0.2">
      <c r="A100" s="1"/>
      <c r="B100" s="37" t="s">
        <v>33</v>
      </c>
      <c r="C100" s="8" t="s">
        <v>8</v>
      </c>
      <c r="D100" s="7"/>
      <c r="E100" s="8"/>
      <c r="F100" s="19">
        <f t="shared" si="7"/>
        <v>0</v>
      </c>
      <c r="G100" s="24" t="s">
        <v>102</v>
      </c>
    </row>
    <row r="101" spans="1:8" x14ac:dyDescent="0.2">
      <c r="A101" s="1"/>
      <c r="B101" s="10" t="s">
        <v>73</v>
      </c>
      <c r="C101" s="8"/>
      <c r="D101" s="7"/>
      <c r="E101" s="8"/>
      <c r="F101" s="19">
        <f t="shared" si="7"/>
        <v>0</v>
      </c>
      <c r="G101" s="24" t="s">
        <v>102</v>
      </c>
    </row>
    <row r="102" spans="1:8" x14ac:dyDescent="0.2">
      <c r="A102" s="1"/>
      <c r="B102" s="10" t="s">
        <v>74</v>
      </c>
      <c r="C102" s="8"/>
      <c r="D102" s="7"/>
      <c r="E102" s="8"/>
      <c r="F102" s="19">
        <f t="shared" si="7"/>
        <v>0</v>
      </c>
      <c r="G102" s="24" t="s">
        <v>102</v>
      </c>
    </row>
    <row r="103" spans="1:8" x14ac:dyDescent="0.2">
      <c r="A103" s="1"/>
      <c r="B103" s="10" t="s">
        <v>75</v>
      </c>
      <c r="C103" s="8"/>
      <c r="D103" s="7"/>
      <c r="E103" s="8"/>
      <c r="F103" s="19">
        <f t="shared" si="7"/>
        <v>0</v>
      </c>
      <c r="G103" s="24" t="s">
        <v>102</v>
      </c>
    </row>
    <row r="104" spans="1:8" ht="33" customHeight="1" x14ac:dyDescent="0.2">
      <c r="A104" s="1"/>
      <c r="B104" s="46" t="s">
        <v>135</v>
      </c>
      <c r="C104" s="6" t="s">
        <v>5</v>
      </c>
      <c r="D104" s="48"/>
      <c r="E104" s="8"/>
      <c r="F104" s="19">
        <f t="shared" si="7"/>
        <v>0</v>
      </c>
      <c r="G104" s="24" t="s">
        <v>102</v>
      </c>
    </row>
    <row r="105" spans="1:8" x14ac:dyDescent="0.2">
      <c r="A105" s="1"/>
      <c r="B105" s="10" t="s">
        <v>96</v>
      </c>
      <c r="C105" s="8"/>
      <c r="D105" s="7"/>
      <c r="E105" s="8"/>
      <c r="F105" s="19">
        <f t="shared" si="7"/>
        <v>0</v>
      </c>
      <c r="G105" s="24" t="s">
        <v>102</v>
      </c>
    </row>
    <row r="106" spans="1:8" x14ac:dyDescent="0.2">
      <c r="A106" s="1"/>
      <c r="B106" s="10"/>
      <c r="C106" s="8"/>
      <c r="D106" s="7"/>
      <c r="E106" s="8"/>
      <c r="F106" s="19"/>
      <c r="G106" s="24"/>
    </row>
    <row r="107" spans="1:8" x14ac:dyDescent="0.2">
      <c r="A107" s="1"/>
      <c r="B107" s="11" t="s">
        <v>127</v>
      </c>
      <c r="C107" s="8"/>
      <c r="D107" s="1"/>
      <c r="E107" s="1"/>
      <c r="F107" s="12">
        <f>SUM(F80:F105)</f>
        <v>0</v>
      </c>
      <c r="G107" s="1"/>
    </row>
    <row r="108" spans="1:8" x14ac:dyDescent="0.2">
      <c r="A108" s="1"/>
      <c r="B108" s="10"/>
      <c r="C108" s="8"/>
      <c r="D108" s="7"/>
      <c r="E108" s="8"/>
      <c r="F108" s="19"/>
      <c r="G108" s="24"/>
    </row>
    <row r="109" spans="1:8" x14ac:dyDescent="0.2">
      <c r="A109" s="13"/>
      <c r="B109" s="11"/>
      <c r="C109" s="8"/>
      <c r="D109" s="27"/>
      <c r="E109" s="1"/>
      <c r="F109" s="12"/>
      <c r="G109" s="26"/>
    </row>
    <row r="110" spans="1:8" ht="15.75" thickBot="1" x14ac:dyDescent="0.25">
      <c r="A110" s="1"/>
      <c r="B110" s="1"/>
      <c r="C110" s="8"/>
      <c r="D110" s="1"/>
      <c r="E110" s="1"/>
      <c r="F110" s="1"/>
      <c r="G110" s="1"/>
    </row>
    <row r="111" spans="1:8" ht="30.75" customHeight="1" thickBot="1" x14ac:dyDescent="0.25">
      <c r="A111" s="33">
        <v>6</v>
      </c>
      <c r="B111" s="34" t="s">
        <v>116</v>
      </c>
      <c r="C111" s="35"/>
      <c r="D111" s="36"/>
      <c r="E111" s="35"/>
      <c r="F111" s="36"/>
      <c r="G111" s="43">
        <v>0</v>
      </c>
      <c r="H111" s="42"/>
    </row>
    <row r="112" spans="1:8" x14ac:dyDescent="0.2">
      <c r="A112" s="1"/>
      <c r="B112" s="4"/>
      <c r="C112" s="8"/>
      <c r="D112" s="1"/>
      <c r="E112" s="1"/>
      <c r="F112" s="1"/>
      <c r="G112" s="1"/>
    </row>
    <row r="113" spans="1:8" x14ac:dyDescent="0.2">
      <c r="A113" s="1"/>
      <c r="B113" s="5" t="s">
        <v>70</v>
      </c>
      <c r="C113" s="8" t="s">
        <v>8</v>
      </c>
      <c r="D113" s="7"/>
      <c r="E113" s="8"/>
      <c r="F113" s="19">
        <f t="shared" ref="F113:F118" si="8">D113*E113</f>
        <v>0</v>
      </c>
      <c r="G113" s="24" t="s">
        <v>102</v>
      </c>
    </row>
    <row r="114" spans="1:8" x14ac:dyDescent="0.2">
      <c r="A114" s="1"/>
      <c r="B114" s="5" t="s">
        <v>34</v>
      </c>
      <c r="C114" s="8" t="s">
        <v>6</v>
      </c>
      <c r="D114" s="7"/>
      <c r="E114" s="8"/>
      <c r="F114" s="19">
        <f t="shared" si="8"/>
        <v>0</v>
      </c>
      <c r="G114" s="24" t="s">
        <v>102</v>
      </c>
    </row>
    <row r="115" spans="1:8" x14ac:dyDescent="0.2">
      <c r="A115" s="4"/>
      <c r="B115" s="5" t="s">
        <v>35</v>
      </c>
      <c r="C115" s="8" t="s">
        <v>6</v>
      </c>
      <c r="D115" s="7"/>
      <c r="E115" s="8"/>
      <c r="F115" s="19">
        <f t="shared" si="8"/>
        <v>0</v>
      </c>
      <c r="G115" s="24" t="s">
        <v>102</v>
      </c>
    </row>
    <row r="116" spans="1:8" x14ac:dyDescent="0.2">
      <c r="A116" s="1"/>
      <c r="B116" s="5" t="s">
        <v>71</v>
      </c>
      <c r="C116" s="8" t="s">
        <v>6</v>
      </c>
      <c r="D116" s="7"/>
      <c r="E116" s="8"/>
      <c r="F116" s="19">
        <f t="shared" si="8"/>
        <v>0</v>
      </c>
      <c r="G116" s="24" t="s">
        <v>102</v>
      </c>
    </row>
    <row r="117" spans="1:8" x14ac:dyDescent="0.2">
      <c r="A117" s="1"/>
      <c r="B117" s="5" t="s">
        <v>36</v>
      </c>
      <c r="C117" s="8" t="s">
        <v>6</v>
      </c>
      <c r="D117" s="7"/>
      <c r="E117" s="8"/>
      <c r="F117" s="19">
        <f t="shared" si="8"/>
        <v>0</v>
      </c>
      <c r="G117" s="24" t="s">
        <v>102</v>
      </c>
    </row>
    <row r="118" spans="1:8" x14ac:dyDescent="0.2">
      <c r="A118" s="1"/>
      <c r="B118" s="5" t="s">
        <v>37</v>
      </c>
      <c r="C118" s="8" t="s">
        <v>8</v>
      </c>
      <c r="D118" s="7"/>
      <c r="E118" s="8"/>
      <c r="F118" s="19">
        <f t="shared" si="8"/>
        <v>0</v>
      </c>
      <c r="G118" s="24" t="s">
        <v>102</v>
      </c>
    </row>
    <row r="119" spans="1:8" x14ac:dyDescent="0.2">
      <c r="A119" s="1"/>
      <c r="B119" s="1"/>
      <c r="C119" s="8"/>
      <c r="D119" s="1"/>
      <c r="E119" s="1"/>
      <c r="F119" s="1"/>
      <c r="G119" s="1"/>
    </row>
    <row r="120" spans="1:8" x14ac:dyDescent="0.2">
      <c r="A120" s="1"/>
      <c r="B120" s="11" t="s">
        <v>128</v>
      </c>
      <c r="C120" s="8"/>
      <c r="D120" s="1"/>
      <c r="E120" s="1"/>
      <c r="F120" s="12">
        <f>SUM(F113:F119)</f>
        <v>0</v>
      </c>
      <c r="G120" s="1"/>
    </row>
    <row r="121" spans="1:8" x14ac:dyDescent="0.2">
      <c r="A121" s="1"/>
      <c r="B121" s="11"/>
      <c r="C121" s="8"/>
      <c r="D121" s="1"/>
      <c r="E121" s="1"/>
      <c r="F121" s="12"/>
      <c r="G121" s="1"/>
    </row>
    <row r="122" spans="1:8" x14ac:dyDescent="0.2">
      <c r="A122" s="13"/>
      <c r="B122" s="11"/>
      <c r="C122" s="8"/>
      <c r="D122" s="27"/>
      <c r="E122" s="1"/>
      <c r="F122" s="12"/>
      <c r="G122" s="26"/>
    </row>
    <row r="123" spans="1:8" ht="15.75" thickBot="1" x14ac:dyDescent="0.25">
      <c r="A123" s="1"/>
      <c r="B123" s="4"/>
      <c r="C123" s="8"/>
      <c r="D123" s="1"/>
      <c r="E123" s="1"/>
      <c r="F123" s="1"/>
      <c r="G123" s="1"/>
    </row>
    <row r="124" spans="1:8" ht="15.75" thickBot="1" x14ac:dyDescent="0.25">
      <c r="A124" s="33">
        <v>7</v>
      </c>
      <c r="B124" s="34" t="s">
        <v>117</v>
      </c>
      <c r="C124" s="35"/>
      <c r="D124" s="36"/>
      <c r="E124" s="35"/>
      <c r="F124" s="36"/>
      <c r="G124" s="43">
        <v>0</v>
      </c>
      <c r="H124" s="42"/>
    </row>
    <row r="125" spans="1:8" x14ac:dyDescent="0.2">
      <c r="A125" s="1"/>
      <c r="B125" s="4"/>
      <c r="C125" s="8"/>
      <c r="D125" s="1"/>
      <c r="E125" s="1"/>
      <c r="F125" s="1"/>
      <c r="G125" s="1"/>
    </row>
    <row r="126" spans="1:8" x14ac:dyDescent="0.2">
      <c r="A126" s="1"/>
      <c r="B126" s="5" t="s">
        <v>38</v>
      </c>
      <c r="C126" s="8" t="s">
        <v>8</v>
      </c>
      <c r="D126" s="7"/>
      <c r="E126" s="8"/>
      <c r="F126" s="19">
        <f t="shared" ref="F126:F136" si="9">D126*E126</f>
        <v>0</v>
      </c>
      <c r="G126" s="24" t="s">
        <v>102</v>
      </c>
    </row>
    <row r="127" spans="1:8" x14ac:dyDescent="0.2">
      <c r="A127" s="1"/>
      <c r="B127" s="5" t="s">
        <v>39</v>
      </c>
      <c r="C127" s="8" t="s">
        <v>8</v>
      </c>
      <c r="D127" s="7"/>
      <c r="E127" s="8"/>
      <c r="F127" s="19">
        <f t="shared" si="9"/>
        <v>0</v>
      </c>
      <c r="G127" s="24" t="s">
        <v>102</v>
      </c>
    </row>
    <row r="128" spans="1:8" x14ac:dyDescent="0.2">
      <c r="A128" s="1"/>
      <c r="B128" s="5" t="s">
        <v>40</v>
      </c>
      <c r="C128" s="8" t="s">
        <v>6</v>
      </c>
      <c r="D128" s="7"/>
      <c r="E128" s="8"/>
      <c r="F128" s="19">
        <f t="shared" si="9"/>
        <v>0</v>
      </c>
      <c r="G128" s="24" t="s">
        <v>102</v>
      </c>
    </row>
    <row r="129" spans="1:8" x14ac:dyDescent="0.2">
      <c r="A129" s="1"/>
      <c r="B129" s="5" t="s">
        <v>41</v>
      </c>
      <c r="C129" s="8" t="s">
        <v>6</v>
      </c>
      <c r="D129" s="7"/>
      <c r="E129" s="8"/>
      <c r="F129" s="19">
        <f t="shared" si="9"/>
        <v>0</v>
      </c>
      <c r="G129" s="24" t="s">
        <v>102</v>
      </c>
    </row>
    <row r="130" spans="1:8" x14ac:dyDescent="0.2">
      <c r="A130" s="1"/>
      <c r="B130" s="5" t="s">
        <v>42</v>
      </c>
      <c r="C130" s="8" t="s">
        <v>6</v>
      </c>
      <c r="D130" s="7"/>
      <c r="E130" s="8"/>
      <c r="F130" s="19">
        <f t="shared" si="9"/>
        <v>0</v>
      </c>
      <c r="G130" s="24" t="s">
        <v>102</v>
      </c>
    </row>
    <row r="131" spans="1:8" x14ac:dyDescent="0.2">
      <c r="A131" s="1"/>
      <c r="B131" s="5" t="s">
        <v>43</v>
      </c>
      <c r="C131" s="8" t="s">
        <v>6</v>
      </c>
      <c r="D131" s="7"/>
      <c r="E131" s="8"/>
      <c r="F131" s="19">
        <f t="shared" si="9"/>
        <v>0</v>
      </c>
      <c r="G131" s="24" t="s">
        <v>102</v>
      </c>
    </row>
    <row r="132" spans="1:8" x14ac:dyDescent="0.2">
      <c r="A132" s="1"/>
      <c r="B132" s="5" t="s">
        <v>72</v>
      </c>
      <c r="C132" s="8" t="s">
        <v>6</v>
      </c>
      <c r="D132" s="7"/>
      <c r="E132" s="8"/>
      <c r="F132" s="19">
        <f t="shared" si="9"/>
        <v>0</v>
      </c>
      <c r="G132" s="24" t="s">
        <v>102</v>
      </c>
    </row>
    <row r="133" spans="1:8" x14ac:dyDescent="0.2">
      <c r="A133" s="1"/>
      <c r="B133" s="5" t="s">
        <v>45</v>
      </c>
      <c r="C133" s="8" t="s">
        <v>6</v>
      </c>
      <c r="D133" s="7"/>
      <c r="E133" s="8"/>
      <c r="F133" s="19">
        <f t="shared" si="9"/>
        <v>0</v>
      </c>
      <c r="G133" s="24" t="s">
        <v>102</v>
      </c>
    </row>
    <row r="134" spans="1:8" x14ac:dyDescent="0.2">
      <c r="A134" s="1"/>
      <c r="B134" s="5" t="s">
        <v>46</v>
      </c>
      <c r="C134" s="8" t="s">
        <v>8</v>
      </c>
      <c r="D134" s="7"/>
      <c r="E134" s="8"/>
      <c r="F134" s="19">
        <f t="shared" si="9"/>
        <v>0</v>
      </c>
      <c r="G134" s="24" t="s">
        <v>102</v>
      </c>
    </row>
    <row r="135" spans="1:8" x14ac:dyDescent="0.2">
      <c r="A135" s="1"/>
      <c r="B135" s="5" t="s">
        <v>47</v>
      </c>
      <c r="C135" s="8" t="s">
        <v>6</v>
      </c>
      <c r="D135" s="7"/>
      <c r="E135" s="8"/>
      <c r="F135" s="19">
        <f t="shared" si="9"/>
        <v>0</v>
      </c>
      <c r="G135" s="24" t="s">
        <v>102</v>
      </c>
    </row>
    <row r="136" spans="1:8" ht="15" customHeight="1" x14ac:dyDescent="0.2">
      <c r="A136" s="1"/>
      <c r="B136" s="5" t="s">
        <v>44</v>
      </c>
      <c r="C136" s="8" t="s">
        <v>4</v>
      </c>
      <c r="D136" s="1"/>
      <c r="E136" s="1"/>
      <c r="F136" s="19">
        <f t="shared" si="9"/>
        <v>0</v>
      </c>
      <c r="G136" s="24" t="s">
        <v>102</v>
      </c>
    </row>
    <row r="137" spans="1:8" x14ac:dyDescent="0.2">
      <c r="A137" s="1"/>
      <c r="B137" s="5"/>
      <c r="C137" s="8"/>
      <c r="D137" s="1"/>
      <c r="E137" s="1"/>
      <c r="F137" s="1"/>
      <c r="G137" s="1"/>
    </row>
    <row r="138" spans="1:8" ht="31.5" customHeight="1" x14ac:dyDescent="0.2">
      <c r="A138" s="1"/>
      <c r="B138" s="11" t="s">
        <v>129</v>
      </c>
      <c r="C138" s="8"/>
      <c r="D138" s="1"/>
      <c r="E138" s="1"/>
      <c r="F138" s="12">
        <f>SUM(F126:F137)</f>
        <v>0</v>
      </c>
      <c r="G138" s="1"/>
    </row>
    <row r="139" spans="1:8" x14ac:dyDescent="0.2">
      <c r="A139" s="1"/>
      <c r="B139" s="11"/>
      <c r="C139" s="8"/>
      <c r="D139" s="1"/>
      <c r="E139" s="1"/>
      <c r="F139" s="12"/>
      <c r="G139" s="1"/>
    </row>
    <row r="140" spans="1:8" ht="31.5" customHeight="1" x14ac:dyDescent="0.2">
      <c r="A140" s="13"/>
      <c r="B140" s="11"/>
      <c r="C140" s="8"/>
      <c r="D140" s="27"/>
      <c r="E140" s="1"/>
      <c r="F140" s="12"/>
      <c r="G140" s="26"/>
    </row>
    <row r="141" spans="1:8" ht="15.75" thickBot="1" x14ac:dyDescent="0.25">
      <c r="A141" s="1"/>
      <c r="B141" s="1"/>
      <c r="C141" s="8"/>
      <c r="D141" s="1"/>
      <c r="E141" s="1"/>
      <c r="F141" s="1"/>
      <c r="G141" s="1"/>
    </row>
    <row r="142" spans="1:8" ht="15.75" thickBot="1" x14ac:dyDescent="0.25">
      <c r="A142" s="33">
        <v>8</v>
      </c>
      <c r="B142" s="34" t="s">
        <v>122</v>
      </c>
      <c r="C142" s="35"/>
      <c r="D142" s="36"/>
      <c r="E142" s="35"/>
      <c r="F142" s="36"/>
      <c r="G142" s="43">
        <v>0.5</v>
      </c>
      <c r="H142" s="42"/>
    </row>
    <row r="143" spans="1:8" x14ac:dyDescent="0.2">
      <c r="A143" s="1"/>
      <c r="B143" s="4"/>
      <c r="C143" s="8"/>
      <c r="D143" s="1"/>
      <c r="E143" s="1"/>
      <c r="F143" s="1"/>
      <c r="G143" s="1"/>
    </row>
    <row r="144" spans="1:8" ht="18" customHeight="1" x14ac:dyDescent="0.2">
      <c r="A144" s="1"/>
      <c r="B144" s="4" t="s">
        <v>77</v>
      </c>
      <c r="C144" s="8" t="s">
        <v>6</v>
      </c>
      <c r="D144" s="1"/>
      <c r="E144" s="1"/>
      <c r="F144" s="19">
        <f t="shared" ref="F144:F145" si="10">D144*E144</f>
        <v>0</v>
      </c>
      <c r="G144" s="44">
        <f>F144*0.5</f>
        <v>0</v>
      </c>
    </row>
    <row r="145" spans="1:8" x14ac:dyDescent="0.2">
      <c r="A145" s="1"/>
      <c r="B145" s="5" t="s">
        <v>76</v>
      </c>
      <c r="C145" s="8" t="s">
        <v>6</v>
      </c>
      <c r="D145" s="7"/>
      <c r="E145" s="8"/>
      <c r="F145" s="19">
        <f t="shared" si="10"/>
        <v>0</v>
      </c>
      <c r="G145" s="44">
        <f>F145*0.5</f>
        <v>0</v>
      </c>
    </row>
    <row r="146" spans="1:8" x14ac:dyDescent="0.2">
      <c r="A146" s="1"/>
      <c r="B146" s="1"/>
      <c r="C146" s="8"/>
      <c r="D146" s="1"/>
      <c r="E146" s="1"/>
      <c r="F146" s="1"/>
      <c r="G146" s="1"/>
    </row>
    <row r="147" spans="1:8" x14ac:dyDescent="0.2">
      <c r="A147" s="1"/>
      <c r="B147" s="11" t="s">
        <v>78</v>
      </c>
      <c r="C147" s="8"/>
      <c r="D147" s="1"/>
      <c r="E147" s="1"/>
      <c r="F147" s="12">
        <f>SUM(F144:F146)</f>
        <v>0</v>
      </c>
      <c r="G147" s="9">
        <f>SUM(G144:G146)</f>
        <v>0</v>
      </c>
    </row>
    <row r="148" spans="1:8" ht="15.75" thickBot="1" x14ac:dyDescent="0.25">
      <c r="A148" s="1"/>
      <c r="B148" s="1"/>
      <c r="C148" s="8"/>
      <c r="D148" s="1"/>
      <c r="E148" s="1"/>
      <c r="F148" s="1"/>
      <c r="G148" s="1"/>
    </row>
    <row r="149" spans="1:8" ht="15.75" thickBot="1" x14ac:dyDescent="0.25">
      <c r="A149" s="33">
        <v>9</v>
      </c>
      <c r="B149" s="34" t="s">
        <v>97</v>
      </c>
      <c r="C149" s="35"/>
      <c r="D149" s="36"/>
      <c r="E149" s="35"/>
      <c r="F149" s="36"/>
      <c r="G149" s="43">
        <v>1</v>
      </c>
      <c r="H149" s="42"/>
    </row>
    <row r="150" spans="1:8" x14ac:dyDescent="0.2">
      <c r="A150" s="1"/>
      <c r="B150" s="4"/>
      <c r="C150" s="8"/>
      <c r="D150" s="1"/>
      <c r="E150" s="1"/>
      <c r="F150" s="1"/>
      <c r="G150" s="1"/>
    </row>
    <row r="151" spans="1:8" x14ac:dyDescent="0.2">
      <c r="A151" s="1"/>
      <c r="B151" s="10" t="s">
        <v>67</v>
      </c>
      <c r="C151" s="8" t="s">
        <v>6</v>
      </c>
      <c r="D151" s="7"/>
      <c r="E151" s="8"/>
      <c r="F151" s="19">
        <f t="shared" ref="F151:F161" si="11">D151*E151</f>
        <v>0</v>
      </c>
      <c r="G151" s="9">
        <f t="shared" ref="G151:G161" si="12">F151</f>
        <v>0</v>
      </c>
    </row>
    <row r="152" spans="1:8" ht="16.5" x14ac:dyDescent="0.2">
      <c r="A152" s="1"/>
      <c r="B152" s="10" t="s">
        <v>68</v>
      </c>
      <c r="C152" s="8" t="s">
        <v>88</v>
      </c>
      <c r="D152" s="7"/>
      <c r="E152" s="8"/>
      <c r="F152" s="19">
        <f t="shared" si="11"/>
        <v>0</v>
      </c>
      <c r="G152" s="9">
        <f t="shared" si="12"/>
        <v>0</v>
      </c>
    </row>
    <row r="153" spans="1:8" ht="16.5" x14ac:dyDescent="0.2">
      <c r="A153" s="1"/>
      <c r="B153" s="10" t="s">
        <v>7</v>
      </c>
      <c r="C153" s="8" t="s">
        <v>88</v>
      </c>
      <c r="D153" s="7"/>
      <c r="E153" s="8"/>
      <c r="F153" s="19">
        <f t="shared" si="11"/>
        <v>0</v>
      </c>
      <c r="G153" s="9">
        <f t="shared" si="12"/>
        <v>0</v>
      </c>
    </row>
    <row r="154" spans="1:8" ht="16.5" x14ac:dyDescent="0.2">
      <c r="A154" s="1"/>
      <c r="B154" s="10" t="s">
        <v>59</v>
      </c>
      <c r="C154" s="8" t="s">
        <v>88</v>
      </c>
      <c r="D154" s="7"/>
      <c r="E154" s="8"/>
      <c r="F154" s="19">
        <f t="shared" si="11"/>
        <v>0</v>
      </c>
      <c r="G154" s="9">
        <f t="shared" si="12"/>
        <v>0</v>
      </c>
    </row>
    <row r="155" spans="1:8" x14ac:dyDescent="0.2">
      <c r="A155" s="1"/>
      <c r="B155" s="10" t="s">
        <v>123</v>
      </c>
      <c r="C155" s="8" t="s">
        <v>6</v>
      </c>
      <c r="D155" s="7"/>
      <c r="E155" s="8"/>
      <c r="F155" s="19">
        <f t="shared" si="11"/>
        <v>0</v>
      </c>
      <c r="G155" s="9">
        <f t="shared" si="12"/>
        <v>0</v>
      </c>
    </row>
    <row r="156" spans="1:8" x14ac:dyDescent="0.2">
      <c r="A156" s="1"/>
      <c r="B156" s="10" t="s">
        <v>69</v>
      </c>
      <c r="C156" s="8" t="s">
        <v>6</v>
      </c>
      <c r="D156" s="7"/>
      <c r="E156" s="8"/>
      <c r="F156" s="19">
        <f t="shared" si="11"/>
        <v>0</v>
      </c>
      <c r="G156" s="9">
        <f t="shared" si="12"/>
        <v>0</v>
      </c>
    </row>
    <row r="157" spans="1:8" x14ac:dyDescent="0.2">
      <c r="A157" s="1"/>
      <c r="B157" s="10" t="s">
        <v>82</v>
      </c>
      <c r="C157" s="8" t="s">
        <v>6</v>
      </c>
      <c r="D157" s="7"/>
      <c r="E157" s="8"/>
      <c r="F157" s="19">
        <f t="shared" si="11"/>
        <v>0</v>
      </c>
      <c r="G157" s="9">
        <f t="shared" si="12"/>
        <v>0</v>
      </c>
    </row>
    <row r="158" spans="1:8" x14ac:dyDescent="0.2">
      <c r="A158" s="1"/>
      <c r="B158" s="10" t="s">
        <v>93</v>
      </c>
      <c r="C158" s="8" t="s">
        <v>6</v>
      </c>
      <c r="D158" s="7"/>
      <c r="E158" s="8"/>
      <c r="F158" s="19">
        <f t="shared" si="11"/>
        <v>0</v>
      </c>
      <c r="G158" s="9">
        <f t="shared" si="12"/>
        <v>0</v>
      </c>
    </row>
    <row r="159" spans="1:8" x14ac:dyDescent="0.2">
      <c r="A159" s="1"/>
      <c r="B159" s="5" t="s">
        <v>56</v>
      </c>
      <c r="C159" s="8" t="s">
        <v>8</v>
      </c>
      <c r="D159" s="7"/>
      <c r="E159" s="8"/>
      <c r="F159" s="19">
        <f t="shared" si="11"/>
        <v>0</v>
      </c>
      <c r="G159" s="9">
        <f t="shared" si="12"/>
        <v>0</v>
      </c>
    </row>
    <row r="160" spans="1:8" x14ac:dyDescent="0.2">
      <c r="A160" s="1"/>
      <c r="B160" s="5" t="s">
        <v>57</v>
      </c>
      <c r="C160" s="8" t="s">
        <v>8</v>
      </c>
      <c r="D160" s="7"/>
      <c r="E160" s="8"/>
      <c r="F160" s="19">
        <f t="shared" si="11"/>
        <v>0</v>
      </c>
      <c r="G160" s="9">
        <f t="shared" si="12"/>
        <v>0</v>
      </c>
    </row>
    <row r="161" spans="1:11" x14ac:dyDescent="0.2">
      <c r="A161" s="1"/>
      <c r="B161" s="10" t="s">
        <v>96</v>
      </c>
      <c r="C161" s="8"/>
      <c r="D161" s="7"/>
      <c r="E161" s="8"/>
      <c r="F161" s="19">
        <f t="shared" si="11"/>
        <v>0</v>
      </c>
      <c r="G161" s="9">
        <f t="shared" si="12"/>
        <v>0</v>
      </c>
    </row>
    <row r="162" spans="1:11" x14ac:dyDescent="0.2">
      <c r="A162" s="1"/>
      <c r="B162" s="10"/>
      <c r="C162" s="8"/>
      <c r="D162" s="7"/>
      <c r="E162" s="8"/>
      <c r="F162" s="7"/>
      <c r="G162" s="1"/>
    </row>
    <row r="163" spans="1:11" x14ac:dyDescent="0.2">
      <c r="A163" s="1"/>
      <c r="B163" s="13" t="s">
        <v>98</v>
      </c>
      <c r="C163" s="8"/>
      <c r="D163" s="1"/>
      <c r="E163" s="1"/>
      <c r="F163" s="20">
        <f>SUM(F151:F162)</f>
        <v>0</v>
      </c>
      <c r="G163" s="20">
        <f>SUM(G151:G162)</f>
        <v>0</v>
      </c>
    </row>
    <row r="164" spans="1:11" ht="15.75" thickBot="1" x14ac:dyDescent="0.25">
      <c r="A164" s="4"/>
      <c r="B164" s="4"/>
      <c r="C164" s="6"/>
      <c r="D164" s="4"/>
      <c r="E164" s="4"/>
      <c r="F164" s="1"/>
      <c r="G164" s="1"/>
    </row>
    <row r="165" spans="1:11" ht="15.75" thickBot="1" x14ac:dyDescent="0.25">
      <c r="A165" s="4"/>
      <c r="B165" s="14" t="s">
        <v>130</v>
      </c>
      <c r="C165" s="15"/>
      <c r="D165" s="16"/>
      <c r="E165" s="15"/>
      <c r="F165" s="21">
        <f>SUM(F16,F28,F50,F76,F107,F120,F138,F147,F163)</f>
        <v>0</v>
      </c>
      <c r="G165" s="25"/>
      <c r="H165" s="22"/>
    </row>
    <row r="166" spans="1:11" x14ac:dyDescent="0.2">
      <c r="A166" s="4"/>
      <c r="B166" s="4"/>
      <c r="C166" s="6"/>
      <c r="D166" s="4"/>
      <c r="E166" s="4"/>
      <c r="F166" s="1"/>
      <c r="G166" s="1"/>
    </row>
    <row r="167" spans="1:11" x14ac:dyDescent="0.2">
      <c r="A167" s="4"/>
      <c r="B167" s="50" t="s">
        <v>11</v>
      </c>
      <c r="C167" s="50"/>
      <c r="D167" s="50"/>
      <c r="E167" s="50"/>
      <c r="F167" s="7">
        <f>F165*0.13</f>
        <v>0</v>
      </c>
      <c r="G167" s="1"/>
    </row>
    <row r="168" spans="1:11" x14ac:dyDescent="0.2">
      <c r="A168" s="4"/>
      <c r="B168" s="47" t="s">
        <v>139</v>
      </c>
      <c r="C168" s="47"/>
      <c r="D168" s="47"/>
      <c r="E168" s="47"/>
      <c r="F168" s="7">
        <f>0.1124*F165</f>
        <v>0</v>
      </c>
      <c r="G168" s="1"/>
    </row>
    <row r="169" spans="1:11" ht="15.75" thickBot="1" x14ac:dyDescent="0.25">
      <c r="A169" s="4"/>
      <c r="B169" s="47"/>
      <c r="C169" s="47"/>
      <c r="D169" s="47"/>
      <c r="E169" s="47"/>
      <c r="F169" s="7"/>
      <c r="G169" s="1"/>
    </row>
    <row r="170" spans="1:11" s="2" customFormat="1" thickBot="1" x14ac:dyDescent="0.25">
      <c r="A170" s="53"/>
      <c r="B170" s="54" t="s">
        <v>140</v>
      </c>
      <c r="C170" s="55"/>
      <c r="D170" s="56"/>
      <c r="E170" s="55"/>
      <c r="F170" s="57">
        <f>F167-F168</f>
        <v>0</v>
      </c>
      <c r="G170" s="58"/>
      <c r="H170" s="57"/>
      <c r="I170" s="59"/>
      <c r="J170" s="59"/>
      <c r="K170" s="59"/>
    </row>
    <row r="171" spans="1:11" ht="15.75" thickBot="1" x14ac:dyDescent="0.25">
      <c r="A171" s="4"/>
      <c r="B171" s="4"/>
      <c r="C171" s="8"/>
      <c r="D171" s="1"/>
      <c r="E171" s="1"/>
      <c r="F171" s="1"/>
      <c r="G171" s="1"/>
    </row>
    <row r="172" spans="1:11" ht="15.75" thickBot="1" x14ac:dyDescent="0.25">
      <c r="A172" s="3"/>
      <c r="B172" s="18" t="s">
        <v>12</v>
      </c>
      <c r="C172" s="15"/>
      <c r="D172" s="16"/>
      <c r="E172" s="15"/>
      <c r="F172" s="21">
        <f>SUM(F165,F170)</f>
        <v>0</v>
      </c>
      <c r="G172" s="16"/>
      <c r="H172" s="17"/>
    </row>
    <row r="173" spans="1:11" ht="15.75" thickBot="1" x14ac:dyDescent="0.25">
      <c r="A173" s="4"/>
      <c r="B173" s="4"/>
      <c r="C173" s="8"/>
      <c r="D173" s="1"/>
      <c r="E173" s="1"/>
      <c r="F173" s="1"/>
      <c r="G173" s="1"/>
    </row>
    <row r="174" spans="1:11" ht="15.75" thickBot="1" x14ac:dyDescent="0.25">
      <c r="A174" s="4"/>
      <c r="B174" s="18" t="s">
        <v>112</v>
      </c>
      <c r="C174" s="15"/>
      <c r="D174" s="16"/>
      <c r="E174" s="15"/>
      <c r="F174" s="21">
        <f>SUM(F138,F120,F107,F76,F50,F28,F16)*0.037</f>
        <v>0</v>
      </c>
      <c r="G174" s="16"/>
      <c r="H174" s="17"/>
    </row>
    <row r="175" spans="1:11" ht="15.75" thickBot="1" x14ac:dyDescent="0.25">
      <c r="A175" s="4"/>
      <c r="B175" s="4"/>
      <c r="C175" s="6"/>
      <c r="D175" s="4"/>
      <c r="E175" s="4"/>
      <c r="F175" s="1"/>
      <c r="G175" s="1"/>
    </row>
    <row r="176" spans="1:11" ht="15.75" thickBot="1" x14ac:dyDescent="0.25">
      <c r="A176" s="4"/>
      <c r="B176" s="14" t="s">
        <v>101</v>
      </c>
      <c r="C176" s="15"/>
      <c r="D176" s="16"/>
      <c r="E176" s="15"/>
      <c r="F176" s="21">
        <f>SUM(G76,G147,G163)*1.0176</f>
        <v>0</v>
      </c>
      <c r="G176" s="16"/>
      <c r="H176" s="17"/>
    </row>
    <row r="177" spans="2:7" ht="60" customHeight="1" x14ac:dyDescent="0.2"/>
    <row r="178" spans="2:7" x14ac:dyDescent="0.2">
      <c r="B178" s="52" t="s">
        <v>103</v>
      </c>
      <c r="C178" s="52"/>
      <c r="D178" s="52"/>
      <c r="E178" s="52"/>
      <c r="F178" s="52"/>
      <c r="G178" s="52"/>
    </row>
    <row r="179" spans="2:7" x14ac:dyDescent="0.2">
      <c r="B179" s="30" t="s">
        <v>105</v>
      </c>
    </row>
    <row r="180" spans="2:7" x14ac:dyDescent="0.2">
      <c r="B180" s="28" t="s">
        <v>104</v>
      </c>
    </row>
    <row r="181" spans="2:7" x14ac:dyDescent="0.2">
      <c r="B181" s="29" t="s">
        <v>106</v>
      </c>
    </row>
    <row r="184" spans="2:7" x14ac:dyDescent="0.2">
      <c r="B184" s="2" t="s">
        <v>110</v>
      </c>
    </row>
    <row r="185" spans="2:7" x14ac:dyDescent="0.2">
      <c r="B185" s="2" t="s">
        <v>109</v>
      </c>
    </row>
    <row r="186" spans="2:7" x14ac:dyDescent="0.2">
      <c r="B186" s="2" t="s">
        <v>108</v>
      </c>
    </row>
    <row r="187" spans="2:7" x14ac:dyDescent="0.2">
      <c r="B187" s="2" t="s">
        <v>118</v>
      </c>
    </row>
    <row r="188" spans="2:7" x14ac:dyDescent="0.2">
      <c r="B188" s="2" t="s">
        <v>119</v>
      </c>
    </row>
  </sheetData>
  <mergeCells count="4">
    <mergeCell ref="B167:E167"/>
    <mergeCell ref="G1:H1"/>
    <mergeCell ref="A1:F1"/>
    <mergeCell ref="B178:G178"/>
  </mergeCells>
  <printOptions gridLines="1"/>
  <pageMargins left="0.70866141732283472" right="0.70866141732283472" top="0.74803149606299213" bottom="0.74803149606299213" header="0.31496062992125984" footer="0.31496062992125984"/>
  <pageSetup scale="63" orientation="portrait" r:id="rId1"/>
  <headerFooter>
    <oddHeader>&amp;C&amp;"Arial,Bold"&amp;14CITY OF KAWARTHA LAKES - SITE PLAN COST ESTIMATE</oddHeader>
    <oddFooter>&amp;C&amp;8&amp;P of &amp;N</oddFooter>
  </headerFooter>
  <rowBreaks count="3" manualBreakCount="3">
    <brk id="51" max="8" man="1"/>
    <brk id="108" max="7" man="1"/>
    <brk id="1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Sheet2!Print_Area</vt:lpstr>
      <vt:lpstr>Sheet2!Print_Titles</vt:lpstr>
    </vt:vector>
  </TitlesOfParts>
  <Company>City of Kawartha Lakes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Perdue</dc:creator>
  <cp:lastModifiedBy>Daniel Woodhead</cp:lastModifiedBy>
  <cp:lastPrinted>2019-01-04T14:48:43Z</cp:lastPrinted>
  <dcterms:created xsi:type="dcterms:W3CDTF">2014-03-14T14:32:02Z</dcterms:created>
  <dcterms:modified xsi:type="dcterms:W3CDTF">2021-01-06T15:25:45Z</dcterms:modified>
</cp:coreProperties>
</file>