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BREE\ENGINEERING\Website updates\"/>
    </mc:Choice>
  </mc:AlternateContent>
  <bookViews>
    <workbookView xWindow="0" yWindow="0" windowWidth="28800" windowHeight="12435"/>
  </bookViews>
  <sheets>
    <sheet name="Sched D Subdivision Agreement" sheetId="1" r:id="rId1"/>
  </sheets>
  <calcPr calcId="162913"/>
</workbook>
</file>

<file path=xl/calcChain.xml><?xml version="1.0" encoding="utf-8"?>
<calcChain xmlns="http://schemas.openxmlformats.org/spreadsheetml/2006/main">
  <c r="F104" i="1" l="1"/>
  <c r="F153" i="1"/>
  <c r="F143" i="1"/>
  <c r="F136" i="1"/>
  <c r="F86" i="1"/>
  <c r="F70" i="1"/>
  <c r="F27" i="1"/>
  <c r="F155" i="1" l="1"/>
  <c r="F15" i="1"/>
  <c r="F68" i="1" l="1"/>
  <c r="F80" i="1"/>
  <c r="F59" i="1" l="1"/>
  <c r="F60" i="1"/>
  <c r="F83" i="1"/>
  <c r="F81" i="1"/>
  <c r="F82" i="1"/>
  <c r="F118" i="1"/>
  <c r="F117" i="1"/>
  <c r="F67" i="1" l="1"/>
  <c r="F65" i="1" l="1"/>
  <c r="F66" i="1"/>
  <c r="F151" i="1" l="1"/>
  <c r="F150" i="1"/>
  <c r="F149" i="1"/>
  <c r="F148" i="1"/>
  <c r="F147" i="1"/>
  <c r="F140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6" i="1"/>
  <c r="F115" i="1"/>
  <c r="F114" i="1"/>
  <c r="F113" i="1"/>
  <c r="F112" i="1"/>
  <c r="F111" i="1"/>
  <c r="F110" i="1"/>
  <c r="F109" i="1"/>
  <c r="F10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4" i="1"/>
  <c r="F79" i="1"/>
  <c r="F78" i="1"/>
  <c r="F77" i="1"/>
  <c r="F76" i="1"/>
  <c r="F75" i="1"/>
  <c r="F74" i="1"/>
  <c r="F64" i="1"/>
  <c r="F63" i="1"/>
  <c r="F62" i="1"/>
  <c r="F61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7" i="1"/>
  <c r="F6" i="1"/>
  <c r="F5" i="1"/>
  <c r="F158" i="1" l="1"/>
  <c r="F159" i="1" l="1"/>
  <c r="F161" i="1" s="1"/>
  <c r="F170" i="1" l="1"/>
  <c r="F164" i="1" l="1"/>
  <c r="F163" i="1"/>
  <c r="F166" i="1" s="1"/>
  <c r="F168" i="1" s="1"/>
  <c r="F175" i="1" s="1"/>
</calcChain>
</file>

<file path=xl/sharedStrings.xml><?xml version="1.0" encoding="utf-8"?>
<sst xmlns="http://schemas.openxmlformats.org/spreadsheetml/2006/main" count="270" uniqueCount="160">
  <si>
    <t>Unit</t>
  </si>
  <si>
    <t>Price ($)</t>
  </si>
  <si>
    <t>Quantity</t>
  </si>
  <si>
    <t>Total Cost ($)</t>
  </si>
  <si>
    <t xml:space="preserve">Site Preparation, Removals and Erosion Control </t>
  </si>
  <si>
    <t>Insurance, Mobilization &amp; Demobilization</t>
  </si>
  <si>
    <t>LS</t>
  </si>
  <si>
    <t>Light Duty Silt Fencing (219.110)</t>
  </si>
  <si>
    <t>m</t>
  </si>
  <si>
    <t>Landscaping (other than boulevard trees)</t>
  </si>
  <si>
    <t>Straw Bale Check Dams (219.180)</t>
  </si>
  <si>
    <t>ea</t>
  </si>
  <si>
    <t>Earth Excavation</t>
  </si>
  <si>
    <t>m³</t>
  </si>
  <si>
    <t>Construction of Mud Mat</t>
  </si>
  <si>
    <t>Removals</t>
  </si>
  <si>
    <t>Topsoil Strip &amp; Remove</t>
  </si>
  <si>
    <t>Re-Install Existing Street Signs</t>
  </si>
  <si>
    <t>Traffic Control</t>
  </si>
  <si>
    <t>Subtotal: Site Preparation, Removals and Erosion Control</t>
  </si>
  <si>
    <t>Storm</t>
  </si>
  <si>
    <t xml:space="preserve">250mm ø P.V.C. </t>
  </si>
  <si>
    <t xml:space="preserve">300mm ø P.V.C. </t>
  </si>
  <si>
    <t xml:space="preserve">375mm ø P.V.C. </t>
  </si>
  <si>
    <t xml:space="preserve">450mm ø P.V.C. </t>
  </si>
  <si>
    <t xml:space="preserve">525mm ø Conc. </t>
  </si>
  <si>
    <t>600mm ø Conc.</t>
  </si>
  <si>
    <t xml:space="preserve">675mm ø Conc. </t>
  </si>
  <si>
    <t xml:space="preserve">750mm ø Conc. </t>
  </si>
  <si>
    <t>825mm ø Conc.</t>
  </si>
  <si>
    <t>1050mm ø Conc.</t>
  </si>
  <si>
    <t>450mm CSP Culvert</t>
  </si>
  <si>
    <t>Oil Grit Separator Contech CDS3025</t>
  </si>
  <si>
    <t>Oil Grit Separator Contech CDS4040</t>
  </si>
  <si>
    <t>1200mm ø  (OPSD:701.010)</t>
  </si>
  <si>
    <t>1500mm ø  (OPSD:701.011)</t>
  </si>
  <si>
    <t>1800mm ø (OPSD:701.012)</t>
  </si>
  <si>
    <t>2400mm ø (OPSD:701.013)</t>
  </si>
  <si>
    <t>600mm ø Catch Basin c/w Frame &amp; Grate (OPSD:705.010/400.020)</t>
  </si>
  <si>
    <t>600mm ø Ditch Inlet Catch Basin c/w Frame &amp; Grate (OPSD:705.030/403.010)</t>
  </si>
  <si>
    <t>150mm ø Long Storm Service</t>
  </si>
  <si>
    <t>150mm ø Short Storm Service</t>
  </si>
  <si>
    <t>Subtotal: Storm</t>
  </si>
  <si>
    <t>Sanitary</t>
  </si>
  <si>
    <t>1200mm ø (701.010)</t>
  </si>
  <si>
    <t>Manhole Drop Structure 1003.01</t>
  </si>
  <si>
    <t>100mm ø Long Sanitary Service</t>
  </si>
  <si>
    <t>Subtotal: Sanitary</t>
  </si>
  <si>
    <t>Watermain and Appurtenances</t>
  </si>
  <si>
    <t xml:space="preserve">150 mm P.V.C. watermain </t>
  </si>
  <si>
    <t>50 mm Copper</t>
  </si>
  <si>
    <t>150 mm Gate Valve</t>
  </si>
  <si>
    <t>Yard Hydrant</t>
  </si>
  <si>
    <t>Hydrant Set, Valve and Tee</t>
  </si>
  <si>
    <t>19 mm Short Water Service</t>
  </si>
  <si>
    <t>19mm Curbstop with rod &amp; box</t>
  </si>
  <si>
    <t>300 mm P.V.C. watermain</t>
  </si>
  <si>
    <t>300 mm Gate Valve</t>
  </si>
  <si>
    <t>Subtotal: Watermain and Appurtenances</t>
  </si>
  <si>
    <t>Road</t>
  </si>
  <si>
    <t>Granular 'B' 300mm Depth</t>
  </si>
  <si>
    <t>t</t>
  </si>
  <si>
    <t>Granular 'A' 150mm Depth</t>
  </si>
  <si>
    <t>HL8 Asphalt Binder Course 50mm Depth</t>
  </si>
  <si>
    <t>HL3 Asphalt Driveway</t>
  </si>
  <si>
    <t>Storm 150 mm Dia Subdrain Road (OPSD216.021)</t>
  </si>
  <si>
    <t>Curb and Gutter (muni-1350) (608.010/605.030/600.040)</t>
  </si>
  <si>
    <t>2.0m wide Concrete Sidewalk</t>
  </si>
  <si>
    <t>1.8m wide Concrete Sidewalk</t>
  </si>
  <si>
    <t>1.5m wide Concrete Sidewalk</t>
  </si>
  <si>
    <t>Acoustical Fencing</t>
  </si>
  <si>
    <t>Chain Link Fencing</t>
  </si>
  <si>
    <t>Ditching</t>
  </si>
  <si>
    <t>Topsoil, Seed &amp; Mulch</t>
  </si>
  <si>
    <t>m²</t>
  </si>
  <si>
    <t>Concrete Mail Box Pad</t>
  </si>
  <si>
    <t>Line Painting</t>
  </si>
  <si>
    <t>Subtotal: Road</t>
  </si>
  <si>
    <t>Legal Fees</t>
  </si>
  <si>
    <t>Miscellaneous Legal Fees 
(associated with review and registration)</t>
  </si>
  <si>
    <t>Subtotal: Legal Fees</t>
  </si>
  <si>
    <t>Earthworks</t>
  </si>
  <si>
    <t>Siltation Ponds (Inc. Snow Fence)</t>
  </si>
  <si>
    <t>300 mm CSP Culverts (inc. 300 mm granular cover material)</t>
  </si>
  <si>
    <t>R50 Rip Rap and Filter Cloth</t>
  </si>
  <si>
    <t>Subtotal: Earthworks</t>
  </si>
  <si>
    <t>Engineering and Contingency</t>
  </si>
  <si>
    <t>7% Engineering</t>
  </si>
  <si>
    <t>*Subtotal</t>
  </si>
  <si>
    <t>H.S.T - 13%</t>
  </si>
  <si>
    <t>Total Construction Costs</t>
  </si>
  <si>
    <t>Security</t>
  </si>
  <si>
    <t>Security inclusive of H.S.T.</t>
  </si>
  <si>
    <t>Total of Security</t>
  </si>
  <si>
    <t>Title</t>
  </si>
  <si>
    <t>Date</t>
  </si>
  <si>
    <t xml:space="preserve">Rodent Grates for Ditch Inlets </t>
  </si>
  <si>
    <t>200mm ø P.V.C. 404.020</t>
  </si>
  <si>
    <t>100mm ø Short Sanitary Service</t>
  </si>
  <si>
    <t>19 mm ø Long Water Service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</si>
  <si>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</si>
  <si>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2</t>
    </r>
  </si>
  <si>
    <t>Streetscape Plan - Landscaping - Street Trees</t>
  </si>
  <si>
    <t>Siltation Ponds</t>
  </si>
  <si>
    <t>Subtotal (Items 1.0 - 8.0)</t>
  </si>
  <si>
    <t>Trail Works</t>
  </si>
  <si>
    <t>Name of Engineer</t>
  </si>
  <si>
    <t>Heavy Duty Silt Fencing (219.130)</t>
  </si>
  <si>
    <t>Permanent Street and Stop Signs</t>
  </si>
  <si>
    <t>Dead End Barrier and Signage</t>
  </si>
  <si>
    <t>HL4 Asphalt Surface Course 40mm Depth</t>
  </si>
  <si>
    <t>Road Maintenance - On and Off Site Street Cleaning, inc. weekly through the summer</t>
  </si>
  <si>
    <t>Temporary Street and Stop Signs, inc. Unassumed Street Signs</t>
  </si>
  <si>
    <t xml:space="preserve">Site Dewatering </t>
  </si>
  <si>
    <t xml:space="preserve">Construct Temporary Check Dams </t>
  </si>
  <si>
    <t xml:space="preserve">Construct Temporary Cut Off Swales </t>
  </si>
  <si>
    <t>Cross Culvert</t>
  </si>
  <si>
    <t>Tracer Wire Continuity Test</t>
  </si>
  <si>
    <t xml:space="preserve">Rock Excavation </t>
  </si>
  <si>
    <t xml:space="preserve">Rock Blasting </t>
  </si>
  <si>
    <t>External Road Sweeping / Maintenance</t>
  </si>
  <si>
    <t>Stormwater Management Pond</t>
  </si>
  <si>
    <t>1200mmø Catchbasin Manhole</t>
  </si>
  <si>
    <t xml:space="preserve">Headwall c/w Grate </t>
  </si>
  <si>
    <t xml:space="preserve">Catchbasin Filtration </t>
  </si>
  <si>
    <t xml:space="preserve">Insulation Over Storm Pipe </t>
  </si>
  <si>
    <t>Connection to Existing Pipe (Including Restoration)</t>
  </si>
  <si>
    <t xml:space="preserve">Watermain Commissioning </t>
  </si>
  <si>
    <t>Earth Cut and Fill</t>
  </si>
  <si>
    <t xml:space="preserve">Orifice Plate </t>
  </si>
  <si>
    <t>Infiltration Trenches</t>
  </si>
  <si>
    <t>Stormwater Management Planting Plan</t>
  </si>
  <si>
    <t>Unassumed Road Signs</t>
  </si>
  <si>
    <t>City Rebate - 11.24%</t>
  </si>
  <si>
    <t>HST to be Paid</t>
  </si>
  <si>
    <t xml:space="preserve">3m wide Asphalt Multi-Use Trail </t>
  </si>
  <si>
    <t xml:space="preserve">Connection to Existing Pipe (Including Restoration) </t>
  </si>
  <si>
    <t xml:space="preserve">Electrical Light Standards (Including: cable, conduit, and light standards) </t>
  </si>
  <si>
    <t xml:space="preserve">OGS Cleanout: Pre-Assumption </t>
  </si>
  <si>
    <t>10% Contingency - Retained Until Registration of Assumption By-Law</t>
  </si>
  <si>
    <t>Concrete Barrier Curb with Standard Gutter (OPSD 600.070) 1st Stage</t>
  </si>
  <si>
    <t>Concrete Barrier Curb with Standard Gutter (OPSD 600.070) 2nd Stage</t>
  </si>
  <si>
    <t>Clean, Flush and Video Inspection of Sewer - Acceptance</t>
  </si>
  <si>
    <t>Clean, Flush and Video Inspection of Sewer - Surface Asphalt</t>
  </si>
  <si>
    <t>Clean, Flush and Video Inspection of Sewer - Assumption</t>
  </si>
  <si>
    <t>Sanitary Testing - Deflection , Low Pressure Air Testing</t>
  </si>
  <si>
    <t>Clean, Flush and Video Inspection of Storm Sewers - Acceptance</t>
  </si>
  <si>
    <t>Clean, Flush and Video Inspection of Storm Sewers - Surface Asphalt</t>
  </si>
  <si>
    <t>Clean, Flush and Video Inspection of Storm Sewers - Assumption</t>
  </si>
  <si>
    <t>OLS M-Plan Reposting Certification  - Assumption</t>
  </si>
  <si>
    <t>I certify these engineering costs to be the current estimated costs for the works proposed within the approved engineering drawings.</t>
  </si>
  <si>
    <t>Schedule 'D' Subdivision Agreement</t>
  </si>
  <si>
    <t>Video Inspection of Sanitary Laterals - Post Occupancy</t>
  </si>
  <si>
    <t>Infiltration Testing - Lot Grading Certification</t>
  </si>
  <si>
    <t>Monitoring, Operation and Maintenance of Stormwater Management Facilities for MECP CLI ECA Compliance</t>
  </si>
  <si>
    <t xml:space="preserve">Stormwater Management Pond Cleanout: Pre-Assumption </t>
  </si>
  <si>
    <t>Stormwater Management Pond Bathymetric Survey, Inspection Log Book, Certification - Pre-Assumption</t>
  </si>
  <si>
    <t>Raise Manholes &amp; Catchbasins - Surface Asphalt</t>
  </si>
  <si>
    <t>Surface Stabilization (Sod or Seeding)</t>
  </si>
  <si>
    <t>*DAAP Fee: 6.0% of Subtotal - Pre H.S.T.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</si>
</sst>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;[Red]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Fill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5" xfId="0" applyFont="1" applyBorder="1"/>
    <xf numFmtId="0" fontId="3" fillId="0" borderId="5" xfId="0" applyFont="1" applyFill="1" applyBorder="1"/>
    <xf numFmtId="0" fontId="0" fillId="0" borderId="5" xfId="0" applyBorder="1"/>
    <xf numFmtId="0" fontId="5" fillId="0" borderId="5" xfId="0" applyFont="1" applyBorder="1"/>
    <xf numFmtId="0" fontId="3" fillId="0" borderId="5" xfId="0" applyFont="1" applyBorder="1"/>
    <xf numFmtId="37" fontId="6" fillId="0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2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90"/>
  <sheetViews>
    <sheetView tabSelected="1" zoomScaleNormal="100" workbookViewId="0">
      <selection activeCell="K23" sqref="K23"/>
    </sheetView>
  </sheetViews>
  <sheetFormatPr defaultColWidth="9.140625" defaultRowHeight="14.25" x14ac:dyDescent="0.2"/>
  <cols>
    <col min="1" max="1" width="7.42578125" style="43" customWidth="1"/>
    <col min="2" max="2" width="60.28515625" style="43" customWidth="1"/>
    <col min="3" max="3" width="5.7109375" style="42" bestFit="1" customWidth="1"/>
    <col min="4" max="4" width="11.140625" style="43" bestFit="1" customWidth="1"/>
    <col min="5" max="5" width="8.5703125" style="42" bestFit="1" customWidth="1"/>
    <col min="6" max="6" width="12.7109375" style="43" bestFit="1" customWidth="1"/>
    <col min="7" max="7" width="9.140625" style="1" customWidth="1"/>
    <col min="8" max="16384" width="9.140625" style="1"/>
  </cols>
  <sheetData>
    <row r="1" spans="1:7" ht="30.75" customHeight="1" x14ac:dyDescent="0.2">
      <c r="A1" s="67"/>
      <c r="B1" s="68" t="s">
        <v>151</v>
      </c>
      <c r="C1" s="69"/>
      <c r="D1" s="67"/>
      <c r="E1" s="69"/>
      <c r="F1" s="67"/>
      <c r="G1" s="61"/>
    </row>
    <row r="2" spans="1:7" ht="14.25" customHeight="1" x14ac:dyDescent="0.2">
      <c r="A2" s="5"/>
      <c r="B2" s="5"/>
      <c r="C2" s="7"/>
      <c r="D2" s="7"/>
      <c r="E2" s="7"/>
      <c r="F2" s="8"/>
      <c r="G2" s="44"/>
    </row>
    <row r="3" spans="1:7" ht="15" thickBot="1" x14ac:dyDescent="0.25">
      <c r="A3" s="9">
        <v>1</v>
      </c>
      <c r="B3" s="10" t="s">
        <v>4</v>
      </c>
      <c r="C3" s="9" t="s">
        <v>0</v>
      </c>
      <c r="D3" s="9" t="s">
        <v>1</v>
      </c>
      <c r="E3" s="9" t="s">
        <v>2</v>
      </c>
      <c r="F3" s="9" t="s">
        <v>3</v>
      </c>
      <c r="G3" s="44"/>
    </row>
    <row r="4" spans="1:7" x14ac:dyDescent="0.2">
      <c r="A4" s="7"/>
      <c r="B4" s="8"/>
      <c r="C4" s="6"/>
      <c r="D4" s="5"/>
      <c r="E4" s="6"/>
      <c r="F4" s="5"/>
      <c r="G4" s="44"/>
    </row>
    <row r="5" spans="1:7" x14ac:dyDescent="0.2">
      <c r="A5" s="5"/>
      <c r="B5" s="13" t="s">
        <v>5</v>
      </c>
      <c r="C5" s="6" t="s">
        <v>6</v>
      </c>
      <c r="D5" s="14"/>
      <c r="E5" s="15"/>
      <c r="F5" s="16">
        <f t="shared" ref="F5:F25" si="0">D5*E5</f>
        <v>0</v>
      </c>
      <c r="G5" s="44"/>
    </row>
    <row r="6" spans="1:7" x14ac:dyDescent="0.2">
      <c r="A6" s="5"/>
      <c r="B6" s="50" t="s">
        <v>112</v>
      </c>
      <c r="C6" s="6" t="s">
        <v>6</v>
      </c>
      <c r="D6" s="14"/>
      <c r="E6" s="18"/>
      <c r="F6" s="16">
        <f>D6*E6</f>
        <v>0</v>
      </c>
      <c r="G6" s="44"/>
    </row>
    <row r="7" spans="1:7" x14ac:dyDescent="0.2">
      <c r="A7" s="5"/>
      <c r="B7" s="13" t="s">
        <v>7</v>
      </c>
      <c r="C7" s="6" t="s">
        <v>8</v>
      </c>
      <c r="D7" s="14"/>
      <c r="E7" s="18"/>
      <c r="F7" s="16">
        <f t="shared" si="0"/>
        <v>0</v>
      </c>
      <c r="G7" s="44"/>
    </row>
    <row r="8" spans="1:7" x14ac:dyDescent="0.2">
      <c r="A8" s="5"/>
      <c r="B8" s="50" t="s">
        <v>107</v>
      </c>
      <c r="C8" s="6" t="s">
        <v>8</v>
      </c>
      <c r="D8" s="14"/>
      <c r="E8" s="18"/>
      <c r="F8" s="16">
        <v>0</v>
      </c>
      <c r="G8" s="44"/>
    </row>
    <row r="9" spans="1:7" x14ac:dyDescent="0.2">
      <c r="A9" s="13"/>
      <c r="B9" s="13" t="s">
        <v>9</v>
      </c>
      <c r="C9" s="6" t="s">
        <v>6</v>
      </c>
      <c r="D9" s="14"/>
      <c r="E9" s="18"/>
      <c r="F9" s="16">
        <f t="shared" si="0"/>
        <v>0</v>
      </c>
      <c r="G9" s="44"/>
    </row>
    <row r="10" spans="1:7" x14ac:dyDescent="0.2">
      <c r="A10" s="13"/>
      <c r="B10" s="13" t="s">
        <v>10</v>
      </c>
      <c r="C10" s="6" t="s">
        <v>11</v>
      </c>
      <c r="D10" s="14"/>
      <c r="E10" s="15"/>
      <c r="F10" s="16">
        <f t="shared" si="0"/>
        <v>0</v>
      </c>
      <c r="G10" s="44"/>
    </row>
    <row r="11" spans="1:7" x14ac:dyDescent="0.2">
      <c r="A11" s="13"/>
      <c r="B11" s="13" t="s">
        <v>12</v>
      </c>
      <c r="C11" s="6" t="s">
        <v>13</v>
      </c>
      <c r="D11" s="14"/>
      <c r="E11" s="15"/>
      <c r="F11" s="16">
        <f t="shared" si="0"/>
        <v>0</v>
      </c>
      <c r="G11" s="44"/>
    </row>
    <row r="12" spans="1:7" x14ac:dyDescent="0.2">
      <c r="A12" s="13"/>
      <c r="B12" s="13" t="s">
        <v>14</v>
      </c>
      <c r="C12" s="6" t="s">
        <v>11</v>
      </c>
      <c r="D12" s="14"/>
      <c r="E12" s="15"/>
      <c r="F12" s="16">
        <f t="shared" si="0"/>
        <v>0</v>
      </c>
      <c r="G12" s="44"/>
    </row>
    <row r="13" spans="1:7" x14ac:dyDescent="0.2">
      <c r="A13" s="13"/>
      <c r="B13" s="13" t="s">
        <v>15</v>
      </c>
      <c r="C13" s="6" t="s">
        <v>6</v>
      </c>
      <c r="D13" s="14"/>
      <c r="E13" s="15"/>
      <c r="F13" s="16">
        <f t="shared" si="0"/>
        <v>0</v>
      </c>
      <c r="G13" s="44"/>
    </row>
    <row r="14" spans="1:7" x14ac:dyDescent="0.2">
      <c r="A14" s="13"/>
      <c r="B14" s="13" t="s">
        <v>16</v>
      </c>
      <c r="C14" s="6" t="s">
        <v>6</v>
      </c>
      <c r="D14" s="14"/>
      <c r="E14" s="15"/>
      <c r="F14" s="16">
        <f t="shared" si="0"/>
        <v>0</v>
      </c>
      <c r="G14" s="44"/>
    </row>
    <row r="15" spans="1:7" s="71" customFormat="1" x14ac:dyDescent="0.2">
      <c r="A15" s="22"/>
      <c r="B15" s="22" t="s">
        <v>158</v>
      </c>
      <c r="C15" s="18" t="s">
        <v>100</v>
      </c>
      <c r="D15" s="14"/>
      <c r="E15" s="15"/>
      <c r="F15" s="14">
        <f>D15*E15</f>
        <v>0</v>
      </c>
      <c r="G15" s="70"/>
    </row>
    <row r="16" spans="1:7" x14ac:dyDescent="0.2">
      <c r="A16" s="13"/>
      <c r="B16" s="55" t="s">
        <v>17</v>
      </c>
      <c r="C16" s="6" t="s">
        <v>6</v>
      </c>
      <c r="D16" s="14"/>
      <c r="E16" s="15"/>
      <c r="F16" s="16">
        <f t="shared" si="0"/>
        <v>0</v>
      </c>
      <c r="G16" s="44"/>
    </row>
    <row r="17" spans="1:7" x14ac:dyDescent="0.2">
      <c r="A17" s="13"/>
      <c r="B17" s="55" t="s">
        <v>18</v>
      </c>
      <c r="C17" s="6" t="s">
        <v>6</v>
      </c>
      <c r="D17" s="14"/>
      <c r="E17" s="15"/>
      <c r="F17" s="16">
        <f t="shared" si="0"/>
        <v>0</v>
      </c>
      <c r="G17" s="44"/>
    </row>
    <row r="18" spans="1:7" x14ac:dyDescent="0.2">
      <c r="A18" s="51"/>
      <c r="B18" s="55" t="s">
        <v>113</v>
      </c>
      <c r="C18" s="6" t="s">
        <v>6</v>
      </c>
      <c r="D18" s="14"/>
      <c r="E18" s="15"/>
      <c r="F18" s="16">
        <f t="shared" si="0"/>
        <v>0</v>
      </c>
      <c r="G18" s="44"/>
    </row>
    <row r="19" spans="1:7" x14ac:dyDescent="0.2">
      <c r="A19" s="51"/>
      <c r="B19" s="55" t="s">
        <v>115</v>
      </c>
      <c r="C19" s="6" t="s">
        <v>8</v>
      </c>
      <c r="D19" s="14"/>
      <c r="E19" s="15"/>
      <c r="F19" s="16">
        <f t="shared" si="0"/>
        <v>0</v>
      </c>
      <c r="G19" s="44"/>
    </row>
    <row r="20" spans="1:7" x14ac:dyDescent="0.2">
      <c r="A20" s="51"/>
      <c r="B20" s="55" t="s">
        <v>114</v>
      </c>
      <c r="C20" s="6" t="s">
        <v>11</v>
      </c>
      <c r="D20" s="14"/>
      <c r="E20" s="15"/>
      <c r="F20" s="16">
        <f t="shared" si="0"/>
        <v>0</v>
      </c>
      <c r="G20" s="44"/>
    </row>
    <row r="21" spans="1:7" x14ac:dyDescent="0.2">
      <c r="A21" s="5"/>
      <c r="B21" s="5" t="s">
        <v>103</v>
      </c>
      <c r="C21" s="6" t="s">
        <v>6</v>
      </c>
      <c r="D21" s="5"/>
      <c r="E21" s="6"/>
      <c r="F21" s="16">
        <f t="shared" si="0"/>
        <v>0</v>
      </c>
      <c r="G21" s="44"/>
    </row>
    <row r="22" spans="1:7" x14ac:dyDescent="0.2">
      <c r="A22" s="5"/>
      <c r="B22" s="5" t="s">
        <v>118</v>
      </c>
      <c r="C22" s="6" t="s">
        <v>13</v>
      </c>
      <c r="D22" s="5"/>
      <c r="E22" s="6"/>
      <c r="F22" s="16">
        <f t="shared" si="0"/>
        <v>0</v>
      </c>
      <c r="G22" s="44"/>
    </row>
    <row r="23" spans="1:7" x14ac:dyDescent="0.2">
      <c r="A23" s="5"/>
      <c r="B23" s="5" t="s">
        <v>119</v>
      </c>
      <c r="C23" s="6" t="s">
        <v>13</v>
      </c>
      <c r="D23" s="5"/>
      <c r="E23" s="6"/>
      <c r="F23" s="16">
        <f t="shared" si="0"/>
        <v>0</v>
      </c>
      <c r="G23" s="44"/>
    </row>
    <row r="24" spans="1:7" x14ac:dyDescent="0.2">
      <c r="A24" s="5"/>
      <c r="B24" s="5" t="s">
        <v>120</v>
      </c>
      <c r="C24" s="6" t="s">
        <v>6</v>
      </c>
      <c r="D24" s="5"/>
      <c r="E24" s="6"/>
      <c r="F24" s="16">
        <f t="shared" si="0"/>
        <v>0</v>
      </c>
      <c r="G24" s="44"/>
    </row>
    <row r="25" spans="1:7" x14ac:dyDescent="0.2">
      <c r="A25" s="5"/>
      <c r="B25" s="5" t="s">
        <v>124</v>
      </c>
      <c r="C25" s="6" t="s">
        <v>11</v>
      </c>
      <c r="D25" s="5"/>
      <c r="E25" s="6"/>
      <c r="F25" s="16">
        <f t="shared" si="0"/>
        <v>0</v>
      </c>
      <c r="G25" s="44"/>
    </row>
    <row r="26" spans="1:7" x14ac:dyDescent="0.2">
      <c r="A26" s="5"/>
      <c r="B26" s="54"/>
      <c r="C26" s="6"/>
      <c r="D26" s="5"/>
      <c r="E26" s="6"/>
      <c r="F26" s="16"/>
      <c r="G26" s="44"/>
    </row>
    <row r="27" spans="1:7" x14ac:dyDescent="0.2">
      <c r="A27" s="5"/>
      <c r="B27" s="19" t="s">
        <v>19</v>
      </c>
      <c r="C27" s="6"/>
      <c r="D27" s="5"/>
      <c r="E27" s="6"/>
      <c r="F27" s="20">
        <f>SUM(F4:F25)</f>
        <v>0</v>
      </c>
      <c r="G27" s="44"/>
    </row>
    <row r="28" spans="1:7" x14ac:dyDescent="0.2">
      <c r="A28" s="5"/>
      <c r="B28" s="5"/>
      <c r="C28" s="6"/>
      <c r="D28" s="5"/>
      <c r="E28" s="6"/>
      <c r="F28" s="5"/>
      <c r="G28" s="44"/>
    </row>
    <row r="29" spans="1:7" ht="15" thickBot="1" x14ac:dyDescent="0.25">
      <c r="A29" s="9">
        <v>2</v>
      </c>
      <c r="B29" s="10" t="s">
        <v>20</v>
      </c>
      <c r="C29" s="11"/>
      <c r="D29" s="12"/>
      <c r="E29" s="11"/>
      <c r="F29" s="12"/>
      <c r="G29" s="44"/>
    </row>
    <row r="30" spans="1:7" x14ac:dyDescent="0.2">
      <c r="A30" s="7"/>
      <c r="B30" s="8"/>
      <c r="C30" s="6"/>
      <c r="D30" s="5"/>
      <c r="E30" s="6"/>
      <c r="F30" s="5"/>
      <c r="G30" s="44"/>
    </row>
    <row r="31" spans="1:7" x14ac:dyDescent="0.2">
      <c r="A31" s="5"/>
      <c r="B31" s="13" t="s">
        <v>21</v>
      </c>
      <c r="C31" s="6" t="s">
        <v>8</v>
      </c>
      <c r="D31" s="14"/>
      <c r="E31" s="18"/>
      <c r="F31" s="16">
        <f>E31*D31</f>
        <v>0</v>
      </c>
      <c r="G31" s="44"/>
    </row>
    <row r="32" spans="1:7" x14ac:dyDescent="0.2">
      <c r="A32" s="5"/>
      <c r="B32" s="13" t="s">
        <v>22</v>
      </c>
      <c r="C32" s="6" t="s">
        <v>8</v>
      </c>
      <c r="D32" s="14"/>
      <c r="E32" s="18"/>
      <c r="F32" s="16">
        <f t="shared" ref="F32:F66" si="1">E32*D32</f>
        <v>0</v>
      </c>
      <c r="G32" s="44"/>
    </row>
    <row r="33" spans="1:7" x14ac:dyDescent="0.2">
      <c r="A33" s="5"/>
      <c r="B33" s="13" t="s">
        <v>23</v>
      </c>
      <c r="C33" s="6" t="s">
        <v>8</v>
      </c>
      <c r="D33" s="14"/>
      <c r="E33" s="18"/>
      <c r="F33" s="16">
        <f t="shared" si="1"/>
        <v>0</v>
      </c>
      <c r="G33" s="44"/>
    </row>
    <row r="34" spans="1:7" x14ac:dyDescent="0.2">
      <c r="A34" s="5"/>
      <c r="B34" s="13" t="s">
        <v>24</v>
      </c>
      <c r="C34" s="6" t="s">
        <v>8</v>
      </c>
      <c r="D34" s="14"/>
      <c r="E34" s="18"/>
      <c r="F34" s="16">
        <f t="shared" si="1"/>
        <v>0</v>
      </c>
      <c r="G34" s="44"/>
    </row>
    <row r="35" spans="1:7" x14ac:dyDescent="0.2">
      <c r="A35" s="5"/>
      <c r="B35" s="13" t="s">
        <v>25</v>
      </c>
      <c r="C35" s="6" t="s">
        <v>8</v>
      </c>
      <c r="D35" s="14"/>
      <c r="E35" s="18"/>
      <c r="F35" s="16">
        <f t="shared" si="1"/>
        <v>0</v>
      </c>
      <c r="G35" s="44"/>
    </row>
    <row r="36" spans="1:7" x14ac:dyDescent="0.2">
      <c r="A36" s="13"/>
      <c r="B36" s="13" t="s">
        <v>26</v>
      </c>
      <c r="C36" s="6" t="s">
        <v>8</v>
      </c>
      <c r="D36" s="14"/>
      <c r="E36" s="18"/>
      <c r="F36" s="16">
        <f t="shared" si="1"/>
        <v>0</v>
      </c>
      <c r="G36" s="44"/>
    </row>
    <row r="37" spans="1:7" x14ac:dyDescent="0.2">
      <c r="A37" s="5"/>
      <c r="B37" s="13" t="s">
        <v>27</v>
      </c>
      <c r="C37" s="6" t="s">
        <v>8</v>
      </c>
      <c r="D37" s="14"/>
      <c r="E37" s="18"/>
      <c r="F37" s="16">
        <f t="shared" si="1"/>
        <v>0</v>
      </c>
      <c r="G37" s="44"/>
    </row>
    <row r="38" spans="1:7" x14ac:dyDescent="0.2">
      <c r="A38" s="13"/>
      <c r="B38" s="13" t="s">
        <v>28</v>
      </c>
      <c r="C38" s="6" t="s">
        <v>8</v>
      </c>
      <c r="D38" s="14"/>
      <c r="E38" s="18"/>
      <c r="F38" s="16">
        <f t="shared" si="1"/>
        <v>0</v>
      </c>
      <c r="G38" s="44"/>
    </row>
    <row r="39" spans="1:7" x14ac:dyDescent="0.2">
      <c r="A39" s="13"/>
      <c r="B39" s="55" t="s">
        <v>29</v>
      </c>
      <c r="C39" s="6" t="s">
        <v>8</v>
      </c>
      <c r="D39" s="14"/>
      <c r="E39" s="18"/>
      <c r="F39" s="16">
        <f t="shared" si="1"/>
        <v>0</v>
      </c>
      <c r="G39" s="44"/>
    </row>
    <row r="40" spans="1:7" x14ac:dyDescent="0.2">
      <c r="A40" s="13"/>
      <c r="B40" s="55" t="s">
        <v>30</v>
      </c>
      <c r="C40" s="6" t="s">
        <v>8</v>
      </c>
      <c r="D40" s="14"/>
      <c r="E40" s="18"/>
      <c r="F40" s="16">
        <f t="shared" si="1"/>
        <v>0</v>
      </c>
      <c r="G40" s="44"/>
    </row>
    <row r="41" spans="1:7" x14ac:dyDescent="0.2">
      <c r="A41" s="51"/>
      <c r="B41" s="55" t="s">
        <v>125</v>
      </c>
      <c r="C41" s="6" t="s">
        <v>8</v>
      </c>
      <c r="D41" s="14"/>
      <c r="E41" s="18"/>
      <c r="F41" s="16">
        <f t="shared" si="1"/>
        <v>0</v>
      </c>
      <c r="G41" s="44"/>
    </row>
    <row r="42" spans="1:7" s="2" customFormat="1" ht="15" x14ac:dyDescent="0.25">
      <c r="A42" s="21"/>
      <c r="B42" s="22" t="s">
        <v>31</v>
      </c>
      <c r="C42" s="18" t="s">
        <v>8</v>
      </c>
      <c r="D42" s="14"/>
      <c r="E42" s="18"/>
      <c r="F42" s="16">
        <f t="shared" si="1"/>
        <v>0</v>
      </c>
      <c r="G42" s="45"/>
    </row>
    <row r="43" spans="1:7" x14ac:dyDescent="0.2">
      <c r="A43" s="13"/>
      <c r="B43" s="55" t="s">
        <v>32</v>
      </c>
      <c r="C43" s="6" t="s">
        <v>11</v>
      </c>
      <c r="D43" s="14"/>
      <c r="E43" s="18"/>
      <c r="F43" s="16">
        <f t="shared" si="1"/>
        <v>0</v>
      </c>
      <c r="G43" s="44"/>
    </row>
    <row r="44" spans="1:7" x14ac:dyDescent="0.2">
      <c r="A44" s="13"/>
      <c r="B44" s="55" t="s">
        <v>33</v>
      </c>
      <c r="C44" s="6" t="s">
        <v>11</v>
      </c>
      <c r="D44" s="14"/>
      <c r="E44" s="18"/>
      <c r="F44" s="16">
        <f t="shared" si="1"/>
        <v>0</v>
      </c>
      <c r="G44" s="44"/>
    </row>
    <row r="45" spans="1:7" x14ac:dyDescent="0.2">
      <c r="A45" s="5"/>
      <c r="B45" s="55" t="s">
        <v>34</v>
      </c>
      <c r="C45" s="6" t="s">
        <v>11</v>
      </c>
      <c r="D45" s="14"/>
      <c r="E45" s="18"/>
      <c r="F45" s="16">
        <f t="shared" si="1"/>
        <v>0</v>
      </c>
      <c r="G45" s="44"/>
    </row>
    <row r="46" spans="1:7" x14ac:dyDescent="0.2">
      <c r="A46" s="5"/>
      <c r="B46" s="55" t="s">
        <v>35</v>
      </c>
      <c r="C46" s="6" t="s">
        <v>11</v>
      </c>
      <c r="D46" s="14"/>
      <c r="E46" s="18"/>
      <c r="F46" s="16">
        <f t="shared" si="1"/>
        <v>0</v>
      </c>
      <c r="G46" s="44"/>
    </row>
    <row r="47" spans="1:7" x14ac:dyDescent="0.2">
      <c r="A47" s="5"/>
      <c r="B47" s="55" t="s">
        <v>36</v>
      </c>
      <c r="C47" s="6" t="s">
        <v>11</v>
      </c>
      <c r="D47" s="14"/>
      <c r="E47" s="18"/>
      <c r="F47" s="16">
        <f t="shared" si="1"/>
        <v>0</v>
      </c>
      <c r="G47" s="44"/>
    </row>
    <row r="48" spans="1:7" x14ac:dyDescent="0.2">
      <c r="A48" s="13"/>
      <c r="B48" s="55" t="s">
        <v>37</v>
      </c>
      <c r="C48" s="6" t="s">
        <v>11</v>
      </c>
      <c r="D48" s="14"/>
      <c r="E48" s="18"/>
      <c r="F48" s="16">
        <f t="shared" si="1"/>
        <v>0</v>
      </c>
      <c r="G48" s="44"/>
    </row>
    <row r="49" spans="1:7" x14ac:dyDescent="0.2">
      <c r="A49" s="51"/>
      <c r="B49" s="55" t="s">
        <v>122</v>
      </c>
      <c r="C49" s="6" t="s">
        <v>11</v>
      </c>
      <c r="D49" s="14"/>
      <c r="E49" s="18"/>
      <c r="F49" s="16">
        <f t="shared" si="1"/>
        <v>0</v>
      </c>
      <c r="G49" s="44"/>
    </row>
    <row r="50" spans="1:7" x14ac:dyDescent="0.2">
      <c r="A50" s="5"/>
      <c r="B50" s="55" t="s">
        <v>38</v>
      </c>
      <c r="C50" s="6" t="s">
        <v>11</v>
      </c>
      <c r="D50" s="14"/>
      <c r="E50" s="18"/>
      <c r="F50" s="16">
        <f t="shared" si="1"/>
        <v>0</v>
      </c>
      <c r="G50" s="44"/>
    </row>
    <row r="51" spans="1:7" ht="25.5" x14ac:dyDescent="0.2">
      <c r="A51" s="5"/>
      <c r="B51" s="55" t="s">
        <v>39</v>
      </c>
      <c r="C51" s="6" t="s">
        <v>11</v>
      </c>
      <c r="D51" s="14"/>
      <c r="E51" s="18"/>
      <c r="F51" s="16">
        <f t="shared" si="1"/>
        <v>0</v>
      </c>
      <c r="G51" s="44"/>
    </row>
    <row r="52" spans="1:7" customFormat="1" ht="15" x14ac:dyDescent="0.25">
      <c r="A52" s="21"/>
      <c r="B52" s="22" t="s">
        <v>96</v>
      </c>
      <c r="C52" s="18" t="s">
        <v>11</v>
      </c>
      <c r="D52" s="14"/>
      <c r="E52" s="18"/>
      <c r="F52" s="14">
        <f>E52*D52</f>
        <v>0</v>
      </c>
      <c r="G52" s="46"/>
    </row>
    <row r="53" spans="1:7" x14ac:dyDescent="0.2">
      <c r="A53" s="5"/>
      <c r="B53" s="55" t="s">
        <v>40</v>
      </c>
      <c r="C53" s="6" t="s">
        <v>11</v>
      </c>
      <c r="D53" s="14"/>
      <c r="E53" s="18"/>
      <c r="F53" s="16">
        <f t="shared" si="1"/>
        <v>0</v>
      </c>
      <c r="G53" s="44"/>
    </row>
    <row r="54" spans="1:7" x14ac:dyDescent="0.2">
      <c r="A54" s="5"/>
      <c r="B54" s="55" t="s">
        <v>41</v>
      </c>
      <c r="C54" s="6" t="s">
        <v>11</v>
      </c>
      <c r="D54" s="14"/>
      <c r="E54" s="18"/>
      <c r="F54" s="16">
        <f t="shared" si="1"/>
        <v>0</v>
      </c>
      <c r="G54" s="44"/>
    </row>
    <row r="55" spans="1:7" x14ac:dyDescent="0.2">
      <c r="A55" s="5"/>
      <c r="B55" s="55" t="s">
        <v>129</v>
      </c>
      <c r="C55" s="6" t="s">
        <v>11</v>
      </c>
      <c r="D55" s="14"/>
      <c r="E55" s="18"/>
      <c r="F55" s="16">
        <f t="shared" si="1"/>
        <v>0</v>
      </c>
      <c r="G55" s="44"/>
    </row>
    <row r="56" spans="1:7" x14ac:dyDescent="0.2">
      <c r="A56" s="5"/>
      <c r="B56" s="55" t="s">
        <v>130</v>
      </c>
      <c r="C56" s="6" t="s">
        <v>8</v>
      </c>
      <c r="D56" s="14"/>
      <c r="E56" s="18"/>
      <c r="F56" s="16">
        <f t="shared" si="1"/>
        <v>0</v>
      </c>
      <c r="G56" s="44"/>
    </row>
    <row r="57" spans="1:7" x14ac:dyDescent="0.2">
      <c r="A57" s="5"/>
      <c r="B57" s="55" t="s">
        <v>153</v>
      </c>
      <c r="C57" s="6" t="s">
        <v>6</v>
      </c>
      <c r="D57" s="14"/>
      <c r="E57" s="18"/>
      <c r="F57" s="16"/>
      <c r="G57" s="44"/>
    </row>
    <row r="58" spans="1:7" x14ac:dyDescent="0.2">
      <c r="A58" s="5"/>
      <c r="B58" s="5" t="s">
        <v>146</v>
      </c>
      <c r="C58" s="6" t="s">
        <v>8</v>
      </c>
      <c r="D58" s="14"/>
      <c r="E58" s="18"/>
      <c r="F58" s="16">
        <f t="shared" si="1"/>
        <v>0</v>
      </c>
      <c r="G58" s="44"/>
    </row>
    <row r="59" spans="1:7" x14ac:dyDescent="0.2">
      <c r="A59" s="5"/>
      <c r="B59" s="5" t="s">
        <v>147</v>
      </c>
      <c r="C59" s="6" t="s">
        <v>8</v>
      </c>
      <c r="D59" s="14"/>
      <c r="E59" s="18"/>
      <c r="F59" s="16">
        <f t="shared" si="1"/>
        <v>0</v>
      </c>
      <c r="G59" s="44"/>
    </row>
    <row r="60" spans="1:7" x14ac:dyDescent="0.2">
      <c r="A60" s="5"/>
      <c r="B60" s="5" t="s">
        <v>148</v>
      </c>
      <c r="C60" s="6" t="s">
        <v>8</v>
      </c>
      <c r="D60" s="14"/>
      <c r="E60" s="18"/>
      <c r="F60" s="16">
        <f t="shared" si="1"/>
        <v>0</v>
      </c>
      <c r="G60" s="44"/>
    </row>
    <row r="61" spans="1:7" x14ac:dyDescent="0.2">
      <c r="A61" s="5"/>
      <c r="B61" s="5" t="s">
        <v>136</v>
      </c>
      <c r="C61" s="6" t="s">
        <v>11</v>
      </c>
      <c r="D61" s="14"/>
      <c r="E61" s="18"/>
      <c r="F61" s="16">
        <f t="shared" si="1"/>
        <v>0</v>
      </c>
      <c r="G61" s="44"/>
    </row>
    <row r="62" spans="1:7" ht="25.5" x14ac:dyDescent="0.2">
      <c r="A62" s="5"/>
      <c r="B62" s="55" t="s">
        <v>154</v>
      </c>
      <c r="C62" s="6" t="s">
        <v>6</v>
      </c>
      <c r="D62" s="14"/>
      <c r="E62" s="18"/>
      <c r="F62" s="16">
        <f t="shared" si="1"/>
        <v>0</v>
      </c>
      <c r="G62" s="44"/>
    </row>
    <row r="63" spans="1:7" x14ac:dyDescent="0.2">
      <c r="A63" s="5"/>
      <c r="B63" s="55" t="s">
        <v>123</v>
      </c>
      <c r="C63" s="6" t="s">
        <v>11</v>
      </c>
      <c r="D63" s="14"/>
      <c r="E63" s="18"/>
      <c r="F63" s="16">
        <f t="shared" si="1"/>
        <v>0</v>
      </c>
      <c r="G63" s="44"/>
    </row>
    <row r="64" spans="1:7" x14ac:dyDescent="0.2">
      <c r="A64" s="5"/>
      <c r="B64" s="5" t="s">
        <v>121</v>
      </c>
      <c r="C64" s="6" t="s">
        <v>6</v>
      </c>
      <c r="D64" s="5"/>
      <c r="E64" s="18"/>
      <c r="F64" s="16">
        <f t="shared" si="1"/>
        <v>0</v>
      </c>
      <c r="G64" s="44"/>
    </row>
    <row r="65" spans="1:7" x14ac:dyDescent="0.2">
      <c r="A65" s="5"/>
      <c r="B65" s="5" t="s">
        <v>131</v>
      </c>
      <c r="C65" s="6" t="s">
        <v>6</v>
      </c>
      <c r="D65" s="5"/>
      <c r="E65" s="18"/>
      <c r="F65" s="16">
        <f t="shared" si="1"/>
        <v>0</v>
      </c>
      <c r="G65" s="44"/>
    </row>
    <row r="66" spans="1:7" x14ac:dyDescent="0.2">
      <c r="A66" s="5"/>
      <c r="B66" s="55" t="s">
        <v>155</v>
      </c>
      <c r="C66" s="6" t="s">
        <v>6</v>
      </c>
      <c r="D66" s="14"/>
      <c r="E66" s="18"/>
      <c r="F66" s="16">
        <f t="shared" si="1"/>
        <v>0</v>
      </c>
      <c r="G66" s="44"/>
    </row>
    <row r="67" spans="1:7" x14ac:dyDescent="0.2">
      <c r="A67" s="5"/>
      <c r="B67" s="55" t="s">
        <v>138</v>
      </c>
      <c r="C67" s="6" t="s">
        <v>6</v>
      </c>
      <c r="D67" s="14"/>
      <c r="E67" s="18"/>
      <c r="F67" s="16">
        <f t="shared" ref="F67:F68" si="2">E67*D67</f>
        <v>0</v>
      </c>
      <c r="G67" s="44"/>
    </row>
    <row r="68" spans="1:7" ht="25.5" x14ac:dyDescent="0.2">
      <c r="A68" s="5"/>
      <c r="B68" s="55" t="s">
        <v>156</v>
      </c>
      <c r="C68" s="6" t="s">
        <v>6</v>
      </c>
      <c r="D68" s="14"/>
      <c r="E68" s="18"/>
      <c r="F68" s="16">
        <f t="shared" si="2"/>
        <v>0</v>
      </c>
      <c r="G68" s="44"/>
    </row>
    <row r="69" spans="1:7" x14ac:dyDescent="0.2">
      <c r="A69" s="5"/>
      <c r="B69" s="55"/>
      <c r="C69" s="6"/>
      <c r="D69" s="14"/>
      <c r="E69" s="18"/>
      <c r="F69" s="16"/>
      <c r="G69" s="44"/>
    </row>
    <row r="70" spans="1:7" x14ac:dyDescent="0.2">
      <c r="A70" s="5"/>
      <c r="B70" s="19" t="s">
        <v>42</v>
      </c>
      <c r="C70" s="6"/>
      <c r="D70" s="5"/>
      <c r="E70" s="6"/>
      <c r="F70" s="20">
        <f>SUM(F30:F68)</f>
        <v>0</v>
      </c>
      <c r="G70" s="44"/>
    </row>
    <row r="71" spans="1:7" x14ac:dyDescent="0.2">
      <c r="A71" s="5"/>
      <c r="B71" s="5"/>
      <c r="C71" s="6"/>
      <c r="D71" s="5"/>
      <c r="E71" s="6"/>
      <c r="F71" s="5"/>
      <c r="G71" s="44"/>
    </row>
    <row r="72" spans="1:7" ht="15" thickBot="1" x14ac:dyDescent="0.25">
      <c r="A72" s="9">
        <v>3</v>
      </c>
      <c r="B72" s="10" t="s">
        <v>43</v>
      </c>
      <c r="C72" s="11"/>
      <c r="D72" s="12"/>
      <c r="E72" s="11"/>
      <c r="F72" s="12"/>
      <c r="G72" s="44"/>
    </row>
    <row r="73" spans="1:7" x14ac:dyDescent="0.2">
      <c r="A73" s="23"/>
      <c r="B73" s="24"/>
      <c r="C73" s="25"/>
      <c r="D73" s="26"/>
      <c r="E73" s="25"/>
      <c r="F73" s="27"/>
      <c r="G73" s="44"/>
    </row>
    <row r="74" spans="1:7" x14ac:dyDescent="0.2">
      <c r="A74" s="5"/>
      <c r="B74" s="13" t="s">
        <v>97</v>
      </c>
      <c r="C74" s="6" t="s">
        <v>8</v>
      </c>
      <c r="D74" s="14"/>
      <c r="E74" s="18"/>
      <c r="F74" s="16">
        <f>D74*E74</f>
        <v>0</v>
      </c>
      <c r="G74" s="44"/>
    </row>
    <row r="75" spans="1:7" x14ac:dyDescent="0.2">
      <c r="A75" s="5"/>
      <c r="B75" s="13" t="s">
        <v>44</v>
      </c>
      <c r="C75" s="6" t="s">
        <v>11</v>
      </c>
      <c r="D75" s="14"/>
      <c r="E75" s="18"/>
      <c r="F75" s="16">
        <f t="shared" ref="F75:F84" si="3">D75*E75</f>
        <v>0</v>
      </c>
      <c r="G75" s="44"/>
    </row>
    <row r="76" spans="1:7" x14ac:dyDescent="0.2">
      <c r="A76" s="13"/>
      <c r="B76" s="13" t="s">
        <v>45</v>
      </c>
      <c r="C76" s="6" t="s">
        <v>11</v>
      </c>
      <c r="D76" s="14"/>
      <c r="E76" s="18"/>
      <c r="F76" s="16">
        <f t="shared" si="3"/>
        <v>0</v>
      </c>
      <c r="G76" s="44"/>
    </row>
    <row r="77" spans="1:7" x14ac:dyDescent="0.2">
      <c r="A77" s="5"/>
      <c r="B77" s="13" t="s">
        <v>98</v>
      </c>
      <c r="C77" s="6" t="s">
        <v>11</v>
      </c>
      <c r="D77" s="14"/>
      <c r="E77" s="18"/>
      <c r="F77" s="16">
        <f t="shared" si="3"/>
        <v>0</v>
      </c>
      <c r="G77" s="44"/>
    </row>
    <row r="78" spans="1:7" x14ac:dyDescent="0.2">
      <c r="A78" s="5"/>
      <c r="B78" s="13" t="s">
        <v>46</v>
      </c>
      <c r="C78" s="6" t="s">
        <v>11</v>
      </c>
      <c r="D78" s="14"/>
      <c r="E78" s="18"/>
      <c r="F78" s="16">
        <f t="shared" si="3"/>
        <v>0</v>
      </c>
      <c r="G78" s="44"/>
    </row>
    <row r="79" spans="1:7" ht="21.6" customHeight="1" x14ac:dyDescent="0.2">
      <c r="A79" s="5"/>
      <c r="B79" s="13" t="s">
        <v>142</v>
      </c>
      <c r="C79" s="6" t="s">
        <v>8</v>
      </c>
      <c r="D79" s="14"/>
      <c r="E79" s="18"/>
      <c r="F79" s="16">
        <f t="shared" si="3"/>
        <v>0</v>
      </c>
      <c r="G79" s="44"/>
    </row>
    <row r="80" spans="1:7" ht="21.6" customHeight="1" x14ac:dyDescent="0.2">
      <c r="A80" s="5"/>
      <c r="B80" s="55" t="s">
        <v>152</v>
      </c>
      <c r="C80" s="6" t="s">
        <v>11</v>
      </c>
      <c r="D80" s="14"/>
      <c r="E80" s="18"/>
      <c r="F80" s="16">
        <f t="shared" si="3"/>
        <v>0</v>
      </c>
      <c r="G80" s="44"/>
    </row>
    <row r="81" spans="1:7" ht="21.6" customHeight="1" x14ac:dyDescent="0.2">
      <c r="A81" s="5"/>
      <c r="B81" s="55" t="s">
        <v>143</v>
      </c>
      <c r="C81" s="6" t="s">
        <v>8</v>
      </c>
      <c r="D81" s="14"/>
      <c r="E81" s="18"/>
      <c r="F81" s="16">
        <f t="shared" si="3"/>
        <v>0</v>
      </c>
      <c r="G81" s="44"/>
    </row>
    <row r="82" spans="1:7" ht="21.6" customHeight="1" x14ac:dyDescent="0.2">
      <c r="A82" s="5"/>
      <c r="B82" s="55" t="s">
        <v>144</v>
      </c>
      <c r="C82" s="6" t="s">
        <v>8</v>
      </c>
      <c r="D82" s="14"/>
      <c r="E82" s="18"/>
      <c r="F82" s="16">
        <f t="shared" si="3"/>
        <v>0</v>
      </c>
      <c r="G82" s="44"/>
    </row>
    <row r="83" spans="1:7" ht="21.6" customHeight="1" x14ac:dyDescent="0.2">
      <c r="A83" s="5"/>
      <c r="B83" s="55" t="s">
        <v>145</v>
      </c>
      <c r="C83" s="6" t="s">
        <v>6</v>
      </c>
      <c r="D83" s="14"/>
      <c r="E83" s="18"/>
      <c r="F83" s="16">
        <f t="shared" si="3"/>
        <v>0</v>
      </c>
      <c r="G83" s="44"/>
    </row>
    <row r="84" spans="1:7" x14ac:dyDescent="0.2">
      <c r="A84" s="5"/>
      <c r="B84" s="55" t="s">
        <v>136</v>
      </c>
      <c r="C84" s="6" t="s">
        <v>11</v>
      </c>
      <c r="D84" s="14"/>
      <c r="E84" s="18"/>
      <c r="F84" s="16">
        <f t="shared" si="3"/>
        <v>0</v>
      </c>
      <c r="G84" s="44"/>
    </row>
    <row r="85" spans="1:7" x14ac:dyDescent="0.2">
      <c r="A85" s="5"/>
      <c r="B85" s="21"/>
      <c r="C85" s="18"/>
      <c r="D85" s="5"/>
      <c r="E85" s="6"/>
      <c r="F85" s="5"/>
      <c r="G85" s="44"/>
    </row>
    <row r="86" spans="1:7" x14ac:dyDescent="0.2">
      <c r="A86" s="5"/>
      <c r="B86" s="19" t="s">
        <v>47</v>
      </c>
      <c r="C86" s="6"/>
      <c r="D86" s="5"/>
      <c r="E86" s="6"/>
      <c r="F86" s="20">
        <f>SUM(F73:F85)</f>
        <v>0</v>
      </c>
      <c r="G86" s="44"/>
    </row>
    <row r="87" spans="1:7" x14ac:dyDescent="0.2">
      <c r="A87" s="5"/>
      <c r="B87" s="19"/>
      <c r="C87" s="6"/>
      <c r="D87" s="5"/>
      <c r="E87" s="6"/>
      <c r="F87" s="28"/>
      <c r="G87" s="44"/>
    </row>
    <row r="88" spans="1:7" ht="15" thickBot="1" x14ac:dyDescent="0.25">
      <c r="A88" s="9">
        <v>4</v>
      </c>
      <c r="B88" s="10" t="s">
        <v>48</v>
      </c>
      <c r="C88" s="11"/>
      <c r="D88" s="12"/>
      <c r="E88" s="11"/>
      <c r="F88" s="12"/>
      <c r="G88" s="44"/>
    </row>
    <row r="89" spans="1:7" x14ac:dyDescent="0.2">
      <c r="A89" s="7"/>
      <c r="B89" s="8"/>
      <c r="C89" s="6"/>
      <c r="D89" s="21"/>
      <c r="E89" s="18"/>
      <c r="F89" s="21"/>
      <c r="G89" s="44"/>
    </row>
    <row r="90" spans="1:7" x14ac:dyDescent="0.2">
      <c r="A90" s="5"/>
      <c r="B90" s="13" t="s">
        <v>49</v>
      </c>
      <c r="C90" s="6" t="s">
        <v>8</v>
      </c>
      <c r="D90" s="14"/>
      <c r="E90" s="18"/>
      <c r="F90" s="14">
        <f>D90*E90</f>
        <v>0</v>
      </c>
      <c r="G90" s="44"/>
    </row>
    <row r="91" spans="1:7" x14ac:dyDescent="0.2">
      <c r="A91" s="5"/>
      <c r="B91" s="13" t="s">
        <v>50</v>
      </c>
      <c r="C91" s="6" t="s">
        <v>8</v>
      </c>
      <c r="D91" s="14"/>
      <c r="E91" s="18"/>
      <c r="F91" s="14">
        <f t="shared" ref="F91:F101" si="4">D91*E91</f>
        <v>0</v>
      </c>
      <c r="G91" s="44"/>
    </row>
    <row r="92" spans="1:7" x14ac:dyDescent="0.2">
      <c r="A92" s="5"/>
      <c r="B92" s="13" t="s">
        <v>51</v>
      </c>
      <c r="C92" s="6" t="s">
        <v>11</v>
      </c>
      <c r="D92" s="14"/>
      <c r="E92" s="18"/>
      <c r="F92" s="14">
        <f t="shared" si="4"/>
        <v>0</v>
      </c>
      <c r="G92" s="44"/>
    </row>
    <row r="93" spans="1:7" x14ac:dyDescent="0.2">
      <c r="A93" s="5"/>
      <c r="B93" s="13" t="s">
        <v>52</v>
      </c>
      <c r="C93" s="6" t="s">
        <v>11</v>
      </c>
      <c r="D93" s="14"/>
      <c r="E93" s="18"/>
      <c r="F93" s="14">
        <f t="shared" si="4"/>
        <v>0</v>
      </c>
      <c r="G93" s="44"/>
    </row>
    <row r="94" spans="1:7" x14ac:dyDescent="0.2">
      <c r="A94" s="5"/>
      <c r="B94" s="13" t="s">
        <v>53</v>
      </c>
      <c r="C94" s="6" t="s">
        <v>11</v>
      </c>
      <c r="D94" s="14"/>
      <c r="E94" s="18"/>
      <c r="F94" s="14">
        <f t="shared" si="4"/>
        <v>0</v>
      </c>
      <c r="G94" s="44"/>
    </row>
    <row r="95" spans="1:7" x14ac:dyDescent="0.2">
      <c r="A95" s="5"/>
      <c r="B95" s="13" t="s">
        <v>54</v>
      </c>
      <c r="C95" s="6" t="s">
        <v>11</v>
      </c>
      <c r="D95" s="14"/>
      <c r="E95" s="18"/>
      <c r="F95" s="14">
        <f t="shared" si="4"/>
        <v>0</v>
      </c>
      <c r="G95" s="44"/>
    </row>
    <row r="96" spans="1:7" x14ac:dyDescent="0.2">
      <c r="A96" s="5"/>
      <c r="B96" s="13" t="s">
        <v>99</v>
      </c>
      <c r="C96" s="6" t="s">
        <v>11</v>
      </c>
      <c r="D96" s="14"/>
      <c r="E96" s="18"/>
      <c r="F96" s="14">
        <f t="shared" si="4"/>
        <v>0</v>
      </c>
      <c r="G96" s="44"/>
    </row>
    <row r="97" spans="1:7" x14ac:dyDescent="0.2">
      <c r="A97" s="5"/>
      <c r="B97" s="13" t="s">
        <v>55</v>
      </c>
      <c r="C97" s="6" t="s">
        <v>11</v>
      </c>
      <c r="D97" s="14"/>
      <c r="E97" s="18"/>
      <c r="F97" s="14">
        <f t="shared" si="4"/>
        <v>0</v>
      </c>
      <c r="G97" s="44"/>
    </row>
    <row r="98" spans="1:7" x14ac:dyDescent="0.2">
      <c r="A98" s="5"/>
      <c r="B98" s="13" t="s">
        <v>56</v>
      </c>
      <c r="C98" s="6" t="s">
        <v>8</v>
      </c>
      <c r="D98" s="14"/>
      <c r="E98" s="18"/>
      <c r="F98" s="14">
        <f t="shared" si="4"/>
        <v>0</v>
      </c>
      <c r="G98" s="44"/>
    </row>
    <row r="99" spans="1:7" ht="25.9" customHeight="1" x14ac:dyDescent="0.2">
      <c r="A99" s="5"/>
      <c r="B99" s="13" t="s">
        <v>57</v>
      </c>
      <c r="C99" s="6" t="s">
        <v>11</v>
      </c>
      <c r="D99" s="14"/>
      <c r="E99" s="18"/>
      <c r="F99" s="14">
        <f t="shared" si="4"/>
        <v>0</v>
      </c>
      <c r="G99" s="44"/>
    </row>
    <row r="100" spans="1:7" x14ac:dyDescent="0.2">
      <c r="A100" s="5"/>
      <c r="B100" s="55" t="s">
        <v>126</v>
      </c>
      <c r="C100" s="6" t="s">
        <v>11</v>
      </c>
      <c r="D100" s="14"/>
      <c r="E100" s="18"/>
      <c r="F100" s="14">
        <f t="shared" si="4"/>
        <v>0</v>
      </c>
      <c r="G100" s="44"/>
    </row>
    <row r="101" spans="1:7" x14ac:dyDescent="0.2">
      <c r="A101" s="5"/>
      <c r="B101" s="55" t="s">
        <v>117</v>
      </c>
      <c r="C101" s="6" t="s">
        <v>8</v>
      </c>
      <c r="D101" s="14"/>
      <c r="E101" s="18"/>
      <c r="F101" s="14">
        <f t="shared" si="4"/>
        <v>0</v>
      </c>
      <c r="G101" s="44"/>
    </row>
    <row r="102" spans="1:7" x14ac:dyDescent="0.2">
      <c r="A102" s="5"/>
      <c r="B102" s="55" t="s">
        <v>127</v>
      </c>
      <c r="C102" s="6" t="s">
        <v>6</v>
      </c>
      <c r="D102" s="14"/>
      <c r="E102" s="18"/>
      <c r="F102" s="14">
        <f>D102*E102</f>
        <v>0</v>
      </c>
      <c r="G102" s="44"/>
    </row>
    <row r="103" spans="1:7" x14ac:dyDescent="0.2">
      <c r="A103" s="5"/>
      <c r="B103" s="53"/>
      <c r="C103" s="6"/>
      <c r="D103" s="14"/>
      <c r="E103" s="18"/>
      <c r="F103" s="14"/>
      <c r="G103" s="44"/>
    </row>
    <row r="104" spans="1:7" x14ac:dyDescent="0.2">
      <c r="A104" s="5"/>
      <c r="B104" s="19" t="s">
        <v>58</v>
      </c>
      <c r="C104" s="6"/>
      <c r="D104" s="5"/>
      <c r="E104" s="6"/>
      <c r="F104" s="20">
        <f>SUM(F89:F102)</f>
        <v>0</v>
      </c>
      <c r="G104" s="44"/>
    </row>
    <row r="105" spans="1:7" x14ac:dyDescent="0.2">
      <c r="A105" s="5"/>
      <c r="B105" s="5"/>
      <c r="C105" s="6"/>
      <c r="D105" s="5"/>
      <c r="E105" s="6"/>
      <c r="F105" s="5"/>
      <c r="G105" s="44"/>
    </row>
    <row r="106" spans="1:7" ht="15" thickBot="1" x14ac:dyDescent="0.25">
      <c r="A106" s="9">
        <v>5</v>
      </c>
      <c r="B106" s="10" t="s">
        <v>59</v>
      </c>
      <c r="C106" s="11"/>
      <c r="D106" s="12"/>
      <c r="E106" s="11"/>
      <c r="F106" s="12"/>
      <c r="G106" s="44"/>
    </row>
    <row r="107" spans="1:7" x14ac:dyDescent="0.2">
      <c r="A107" s="7"/>
      <c r="B107" s="8"/>
      <c r="C107" s="6"/>
      <c r="D107" s="5"/>
      <c r="E107" s="6"/>
      <c r="F107" s="5"/>
      <c r="G107" s="44"/>
    </row>
    <row r="108" spans="1:7" x14ac:dyDescent="0.2">
      <c r="A108" s="5"/>
      <c r="B108" s="13" t="s">
        <v>108</v>
      </c>
      <c r="C108" s="6" t="s">
        <v>6</v>
      </c>
      <c r="D108" s="14"/>
      <c r="E108" s="18"/>
      <c r="F108" s="16">
        <f>D108*E108</f>
        <v>0</v>
      </c>
      <c r="G108" s="44"/>
    </row>
    <row r="109" spans="1:7" x14ac:dyDescent="0.2">
      <c r="A109" s="5"/>
      <c r="B109" s="52" t="s">
        <v>132</v>
      </c>
      <c r="C109" s="6" t="s">
        <v>6</v>
      </c>
      <c r="D109" s="14"/>
      <c r="E109" s="18"/>
      <c r="F109" s="16">
        <f>D109*E109</f>
        <v>0</v>
      </c>
      <c r="G109" s="44"/>
    </row>
    <row r="110" spans="1:7" x14ac:dyDescent="0.2">
      <c r="A110" s="5"/>
      <c r="B110" s="13" t="s">
        <v>60</v>
      </c>
      <c r="C110" s="6" t="s">
        <v>61</v>
      </c>
      <c r="D110" s="14"/>
      <c r="E110" s="18"/>
      <c r="F110" s="16">
        <f t="shared" ref="F110:F134" si="5">D110*E110</f>
        <v>0</v>
      </c>
      <c r="G110" s="44"/>
    </row>
    <row r="111" spans="1:7" x14ac:dyDescent="0.2">
      <c r="A111" s="5"/>
      <c r="B111" s="13" t="s">
        <v>62</v>
      </c>
      <c r="C111" s="6" t="s">
        <v>61</v>
      </c>
      <c r="D111" s="14"/>
      <c r="E111" s="18"/>
      <c r="F111" s="16">
        <f t="shared" si="5"/>
        <v>0</v>
      </c>
      <c r="G111" s="44"/>
    </row>
    <row r="112" spans="1:7" s="3" customFormat="1" x14ac:dyDescent="0.2">
      <c r="A112" s="5"/>
      <c r="B112" s="13" t="s">
        <v>63</v>
      </c>
      <c r="C112" s="6" t="s">
        <v>61</v>
      </c>
      <c r="D112" s="14"/>
      <c r="E112" s="18"/>
      <c r="F112" s="16">
        <f t="shared" si="5"/>
        <v>0</v>
      </c>
      <c r="G112" s="47"/>
    </row>
    <row r="113" spans="1:7" x14ac:dyDescent="0.2">
      <c r="A113" s="13"/>
      <c r="B113" s="13" t="s">
        <v>110</v>
      </c>
      <c r="C113" s="6" t="s">
        <v>61</v>
      </c>
      <c r="D113" s="14"/>
      <c r="E113" s="18"/>
      <c r="F113" s="16">
        <f t="shared" si="5"/>
        <v>0</v>
      </c>
      <c r="G113" s="44"/>
    </row>
    <row r="114" spans="1:7" ht="27" customHeight="1" x14ac:dyDescent="0.2">
      <c r="A114" s="13"/>
      <c r="B114" s="13" t="s">
        <v>64</v>
      </c>
      <c r="C114" s="6" t="s">
        <v>61</v>
      </c>
      <c r="D114" s="14"/>
      <c r="E114" s="18"/>
      <c r="F114" s="16">
        <f>D114*E114</f>
        <v>0</v>
      </c>
      <c r="G114" s="44"/>
    </row>
    <row r="115" spans="1:7" x14ac:dyDescent="0.2">
      <c r="A115" s="5"/>
      <c r="B115" s="13" t="s">
        <v>65</v>
      </c>
      <c r="C115" s="6" t="s">
        <v>8</v>
      </c>
      <c r="D115" s="14"/>
      <c r="E115" s="18"/>
      <c r="F115" s="16">
        <f t="shared" si="5"/>
        <v>0</v>
      </c>
      <c r="G115" s="44"/>
    </row>
    <row r="116" spans="1:7" s="4" customFormat="1" ht="15" x14ac:dyDescent="0.25">
      <c r="A116" s="5"/>
      <c r="B116" s="13" t="s">
        <v>66</v>
      </c>
      <c r="C116" s="6" t="s">
        <v>8</v>
      </c>
      <c r="D116" s="14"/>
      <c r="E116" s="18"/>
      <c r="F116" s="16">
        <f t="shared" si="5"/>
        <v>0</v>
      </c>
      <c r="G116" s="48"/>
    </row>
    <row r="117" spans="1:7" s="4" customFormat="1" ht="25.5" x14ac:dyDescent="0.25">
      <c r="A117" s="5"/>
      <c r="B117" s="55" t="s">
        <v>140</v>
      </c>
      <c r="C117" s="6" t="s">
        <v>8</v>
      </c>
      <c r="D117" s="14"/>
      <c r="E117" s="18"/>
      <c r="F117" s="16">
        <f t="shared" si="5"/>
        <v>0</v>
      </c>
      <c r="G117" s="48"/>
    </row>
    <row r="118" spans="1:7" s="4" customFormat="1" ht="25.5" x14ac:dyDescent="0.25">
      <c r="A118" s="5"/>
      <c r="B118" s="55" t="s">
        <v>141</v>
      </c>
      <c r="C118" s="6" t="s">
        <v>8</v>
      </c>
      <c r="D118" s="14"/>
      <c r="E118" s="18"/>
      <c r="F118" s="16">
        <f t="shared" si="5"/>
        <v>0</v>
      </c>
      <c r="G118" s="48"/>
    </row>
    <row r="119" spans="1:7" s="4" customFormat="1" ht="15" x14ac:dyDescent="0.25">
      <c r="A119" s="21"/>
      <c r="B119" s="22" t="s">
        <v>67</v>
      </c>
      <c r="C119" s="18" t="s">
        <v>100</v>
      </c>
      <c r="D119" s="14"/>
      <c r="E119" s="18"/>
      <c r="F119" s="14">
        <f>E119*D119</f>
        <v>0</v>
      </c>
      <c r="G119" s="48"/>
    </row>
    <row r="120" spans="1:7" s="4" customFormat="1" ht="15" x14ac:dyDescent="0.25">
      <c r="A120" s="21"/>
      <c r="B120" s="22" t="s">
        <v>68</v>
      </c>
      <c r="C120" s="18" t="s">
        <v>100</v>
      </c>
      <c r="D120" s="14"/>
      <c r="E120" s="18"/>
      <c r="F120" s="14">
        <f>E120*D120</f>
        <v>0</v>
      </c>
      <c r="G120" s="48"/>
    </row>
    <row r="121" spans="1:7" s="4" customFormat="1" ht="15" x14ac:dyDescent="0.25">
      <c r="A121" s="21"/>
      <c r="B121" s="22" t="s">
        <v>69</v>
      </c>
      <c r="C121" s="18" t="s">
        <v>100</v>
      </c>
      <c r="D121" s="14"/>
      <c r="E121" s="18"/>
      <c r="F121" s="14">
        <f t="shared" ref="F121:F123" si="6">D121*E121</f>
        <v>0</v>
      </c>
      <c r="G121" s="48"/>
    </row>
    <row r="122" spans="1:7" s="4" customFormat="1" ht="15" x14ac:dyDescent="0.25">
      <c r="A122" s="21"/>
      <c r="B122" s="22" t="s">
        <v>70</v>
      </c>
      <c r="C122" s="18" t="s">
        <v>8</v>
      </c>
      <c r="D122" s="14"/>
      <c r="E122" s="18"/>
      <c r="F122" s="14">
        <f t="shared" si="6"/>
        <v>0</v>
      </c>
      <c r="G122" s="48"/>
    </row>
    <row r="123" spans="1:7" x14ac:dyDescent="0.2">
      <c r="A123" s="21"/>
      <c r="B123" s="22" t="s">
        <v>71</v>
      </c>
      <c r="C123" s="18" t="s">
        <v>8</v>
      </c>
      <c r="D123" s="14"/>
      <c r="E123" s="18"/>
      <c r="F123" s="14">
        <f t="shared" si="6"/>
        <v>0</v>
      </c>
      <c r="G123" s="44"/>
    </row>
    <row r="124" spans="1:7" x14ac:dyDescent="0.2">
      <c r="A124" s="13"/>
      <c r="B124" s="55" t="s">
        <v>72</v>
      </c>
      <c r="C124" s="6" t="s">
        <v>8</v>
      </c>
      <c r="D124" s="14"/>
      <c r="E124" s="18"/>
      <c r="F124" s="16">
        <f>D124*E124</f>
        <v>0</v>
      </c>
      <c r="G124" s="44"/>
    </row>
    <row r="125" spans="1:7" x14ac:dyDescent="0.2">
      <c r="A125" s="13"/>
      <c r="B125" s="55" t="s">
        <v>73</v>
      </c>
      <c r="C125" s="6" t="s">
        <v>74</v>
      </c>
      <c r="D125" s="14"/>
      <c r="E125" s="18"/>
      <c r="F125" s="16">
        <f>D125*E125</f>
        <v>0</v>
      </c>
      <c r="G125" s="44"/>
    </row>
    <row r="126" spans="1:7" x14ac:dyDescent="0.2">
      <c r="A126" s="5"/>
      <c r="B126" s="55" t="s">
        <v>75</v>
      </c>
      <c r="C126" s="6" t="s">
        <v>11</v>
      </c>
      <c r="D126" s="14"/>
      <c r="E126" s="18"/>
      <c r="F126" s="16">
        <f t="shared" si="5"/>
        <v>0</v>
      </c>
      <c r="G126" s="44"/>
    </row>
    <row r="127" spans="1:7" x14ac:dyDescent="0.2">
      <c r="A127" s="5"/>
      <c r="B127" s="55" t="s">
        <v>76</v>
      </c>
      <c r="C127" s="6" t="s">
        <v>6</v>
      </c>
      <c r="D127" s="14"/>
      <c r="E127" s="18"/>
      <c r="F127" s="16">
        <f t="shared" si="5"/>
        <v>0</v>
      </c>
      <c r="G127" s="44"/>
    </row>
    <row r="128" spans="1:7" x14ac:dyDescent="0.2">
      <c r="A128" s="5"/>
      <c r="B128" s="55" t="s">
        <v>109</v>
      </c>
      <c r="C128" s="6" t="s">
        <v>11</v>
      </c>
      <c r="D128" s="14"/>
      <c r="E128" s="18"/>
      <c r="F128" s="16">
        <f t="shared" si="5"/>
        <v>0</v>
      </c>
      <c r="G128" s="44"/>
    </row>
    <row r="129" spans="1:7" ht="25.5" x14ac:dyDescent="0.2">
      <c r="A129" s="5"/>
      <c r="B129" s="55" t="s">
        <v>137</v>
      </c>
      <c r="C129" s="6" t="s">
        <v>11</v>
      </c>
      <c r="D129" s="14"/>
      <c r="E129" s="18"/>
      <c r="F129" s="16">
        <f t="shared" si="5"/>
        <v>0</v>
      </c>
      <c r="G129" s="44"/>
    </row>
    <row r="130" spans="1:7" ht="27.75" customHeight="1" x14ac:dyDescent="0.2">
      <c r="A130" s="5"/>
      <c r="B130" s="5" t="s">
        <v>102</v>
      </c>
      <c r="C130" s="6" t="s">
        <v>6</v>
      </c>
      <c r="D130" s="21"/>
      <c r="E130" s="6"/>
      <c r="F130" s="16">
        <f t="shared" si="5"/>
        <v>0</v>
      </c>
      <c r="G130" s="44"/>
    </row>
    <row r="131" spans="1:7" ht="25.5" x14ac:dyDescent="0.2">
      <c r="A131" s="5"/>
      <c r="B131" s="55" t="s">
        <v>111</v>
      </c>
      <c r="C131" s="6" t="s">
        <v>6</v>
      </c>
      <c r="D131" s="21"/>
      <c r="E131" s="6"/>
      <c r="F131" s="16">
        <f t="shared" si="5"/>
        <v>0</v>
      </c>
      <c r="G131" s="44"/>
    </row>
    <row r="132" spans="1:7" ht="16.5" customHeight="1" x14ac:dyDescent="0.2">
      <c r="A132" s="5"/>
      <c r="B132" s="55" t="s">
        <v>116</v>
      </c>
      <c r="C132" s="6" t="s">
        <v>11</v>
      </c>
      <c r="D132" s="21"/>
      <c r="E132" s="6"/>
      <c r="F132" s="16">
        <f t="shared" si="5"/>
        <v>0</v>
      </c>
      <c r="G132" s="44"/>
    </row>
    <row r="133" spans="1:7" ht="16.5" customHeight="1" x14ac:dyDescent="0.2">
      <c r="A133" s="5"/>
      <c r="B133" s="55" t="s">
        <v>135</v>
      </c>
      <c r="C133" s="6" t="s">
        <v>8</v>
      </c>
      <c r="D133" s="21"/>
      <c r="E133" s="6"/>
      <c r="F133" s="16">
        <f t="shared" si="5"/>
        <v>0</v>
      </c>
      <c r="G133" s="44"/>
    </row>
    <row r="134" spans="1:7" ht="16.5" customHeight="1" x14ac:dyDescent="0.2">
      <c r="A134" s="5"/>
      <c r="B134" s="55" t="s">
        <v>157</v>
      </c>
      <c r="C134" s="6" t="s">
        <v>11</v>
      </c>
      <c r="D134" s="21"/>
      <c r="E134" s="6"/>
      <c r="F134" s="16">
        <f t="shared" si="5"/>
        <v>0</v>
      </c>
      <c r="G134" s="44"/>
    </row>
    <row r="135" spans="1:7" x14ac:dyDescent="0.2">
      <c r="A135" s="5"/>
      <c r="B135" s="53"/>
      <c r="C135" s="6"/>
      <c r="D135" s="21"/>
      <c r="E135" s="6"/>
      <c r="F135" s="16"/>
      <c r="G135" s="44"/>
    </row>
    <row r="136" spans="1:7" x14ac:dyDescent="0.2">
      <c r="A136" s="5"/>
      <c r="B136" s="19" t="s">
        <v>77</v>
      </c>
      <c r="C136" s="6"/>
      <c r="D136" s="5"/>
      <c r="E136" s="6"/>
      <c r="F136" s="20">
        <f>SUM(F107:F134)</f>
        <v>0</v>
      </c>
      <c r="G136" s="44"/>
    </row>
    <row r="137" spans="1:7" x14ac:dyDescent="0.2">
      <c r="A137" s="5"/>
      <c r="B137" s="5"/>
      <c r="C137" s="6"/>
      <c r="D137" s="5"/>
      <c r="E137" s="6"/>
      <c r="F137" s="5"/>
      <c r="G137" s="44"/>
    </row>
    <row r="138" spans="1:7" ht="15" thickBot="1" x14ac:dyDescent="0.25">
      <c r="A138" s="9">
        <v>7</v>
      </c>
      <c r="B138" s="10" t="s">
        <v>78</v>
      </c>
      <c r="C138" s="11"/>
      <c r="D138" s="12"/>
      <c r="E138" s="11"/>
      <c r="F138" s="12"/>
      <c r="G138" s="44"/>
    </row>
    <row r="139" spans="1:7" x14ac:dyDescent="0.2">
      <c r="A139" s="7"/>
      <c r="B139" s="8"/>
      <c r="C139" s="6"/>
      <c r="D139" s="21"/>
      <c r="E139" s="6"/>
      <c r="F139" s="5"/>
      <c r="G139" s="44"/>
    </row>
    <row r="140" spans="1:7" ht="25.5" x14ac:dyDescent="0.2">
      <c r="A140" s="21"/>
      <c r="B140" s="22" t="s">
        <v>79</v>
      </c>
      <c r="C140" s="18" t="s">
        <v>6</v>
      </c>
      <c r="D140" s="14">
        <v>0</v>
      </c>
      <c r="E140" s="18"/>
      <c r="F140" s="16">
        <f t="shared" ref="F140" si="7">D140*E140</f>
        <v>0</v>
      </c>
      <c r="G140" s="44"/>
    </row>
    <row r="141" spans="1:7" ht="23.25" customHeight="1" x14ac:dyDescent="0.2">
      <c r="A141" s="21"/>
      <c r="B141" s="22" t="s">
        <v>149</v>
      </c>
      <c r="C141" s="18" t="s">
        <v>6</v>
      </c>
      <c r="D141" s="14"/>
      <c r="E141" s="18"/>
      <c r="F141" s="16"/>
      <c r="G141" s="44"/>
    </row>
    <row r="142" spans="1:7" x14ac:dyDescent="0.2">
      <c r="A142" s="5"/>
      <c r="B142" s="5"/>
      <c r="C142" s="18"/>
      <c r="D142" s="21"/>
      <c r="E142" s="6"/>
      <c r="F142" s="5"/>
      <c r="G142" s="44"/>
    </row>
    <row r="143" spans="1:7" x14ac:dyDescent="0.2">
      <c r="A143" s="5"/>
      <c r="B143" s="19" t="s">
        <v>80</v>
      </c>
      <c r="C143" s="6"/>
      <c r="D143" s="5"/>
      <c r="E143" s="6"/>
      <c r="F143" s="20">
        <f>SUM(F139:F142)</f>
        <v>0</v>
      </c>
      <c r="G143" s="44"/>
    </row>
    <row r="144" spans="1:7" x14ac:dyDescent="0.2">
      <c r="A144" s="5"/>
      <c r="B144" s="19"/>
      <c r="C144" s="6"/>
      <c r="D144" s="5"/>
      <c r="E144" s="6"/>
      <c r="F144" s="28"/>
      <c r="G144" s="44"/>
    </row>
    <row r="145" spans="1:7" ht="15" thickBot="1" x14ac:dyDescent="0.25">
      <c r="A145" s="9">
        <v>8</v>
      </c>
      <c r="B145" s="10" t="s">
        <v>81</v>
      </c>
      <c r="C145" s="11"/>
      <c r="D145" s="12"/>
      <c r="E145" s="11"/>
      <c r="F145" s="12"/>
      <c r="G145" s="44"/>
    </row>
    <row r="146" spans="1:7" x14ac:dyDescent="0.2">
      <c r="A146" s="7"/>
      <c r="B146" s="8"/>
      <c r="C146" s="6"/>
      <c r="D146" s="5"/>
      <c r="E146" s="6"/>
      <c r="F146" s="5"/>
      <c r="G146" s="49"/>
    </row>
    <row r="147" spans="1:7" x14ac:dyDescent="0.2">
      <c r="A147" s="5"/>
      <c r="B147" s="29" t="s">
        <v>82</v>
      </c>
      <c r="C147" s="18" t="s">
        <v>11</v>
      </c>
      <c r="D147" s="14"/>
      <c r="E147" s="18"/>
      <c r="F147" s="16">
        <f t="shared" ref="F147:F151" si="8">D147*E147</f>
        <v>0</v>
      </c>
      <c r="G147" s="49"/>
    </row>
    <row r="148" spans="1:7" x14ac:dyDescent="0.2">
      <c r="A148" s="30"/>
      <c r="B148" s="31" t="s">
        <v>83</v>
      </c>
      <c r="C148" s="18" t="s">
        <v>8</v>
      </c>
      <c r="D148" s="14"/>
      <c r="E148" s="18"/>
      <c r="F148" s="16">
        <f t="shared" si="8"/>
        <v>0</v>
      </c>
      <c r="G148" s="49"/>
    </row>
    <row r="149" spans="1:7" ht="16.5" x14ac:dyDescent="0.2">
      <c r="A149" s="5"/>
      <c r="B149" s="29" t="s">
        <v>84</v>
      </c>
      <c r="C149" s="18" t="s">
        <v>101</v>
      </c>
      <c r="D149" s="14"/>
      <c r="E149" s="18"/>
      <c r="F149" s="16">
        <f t="shared" si="8"/>
        <v>0</v>
      </c>
      <c r="G149" s="44"/>
    </row>
    <row r="150" spans="1:7" x14ac:dyDescent="0.2">
      <c r="A150" s="5"/>
      <c r="B150" s="5" t="s">
        <v>105</v>
      </c>
      <c r="C150" s="6" t="s">
        <v>6</v>
      </c>
      <c r="D150" s="5"/>
      <c r="E150" s="6"/>
      <c r="F150" s="16">
        <f t="shared" si="8"/>
        <v>0</v>
      </c>
      <c r="G150" s="44"/>
    </row>
    <row r="151" spans="1:7" x14ac:dyDescent="0.2">
      <c r="A151" s="5"/>
      <c r="B151" s="5" t="s">
        <v>128</v>
      </c>
      <c r="C151" s="6" t="s">
        <v>13</v>
      </c>
      <c r="D151" s="5"/>
      <c r="E151" s="6"/>
      <c r="F151" s="16">
        <f t="shared" si="8"/>
        <v>0</v>
      </c>
      <c r="G151" s="44"/>
    </row>
    <row r="152" spans="1:7" x14ac:dyDescent="0.2">
      <c r="A152" s="5"/>
      <c r="B152" s="5"/>
      <c r="C152" s="6"/>
      <c r="D152" s="5"/>
      <c r="E152" s="6"/>
      <c r="F152" s="16"/>
      <c r="G152" s="44"/>
    </row>
    <row r="153" spans="1:7" x14ac:dyDescent="0.2">
      <c r="A153" s="5"/>
      <c r="B153" s="19" t="s">
        <v>85</v>
      </c>
      <c r="C153" s="6"/>
      <c r="D153" s="5"/>
      <c r="E153" s="6"/>
      <c r="F153" s="20">
        <f>SUM(F146:F151)</f>
        <v>0</v>
      </c>
      <c r="G153" s="44"/>
    </row>
    <row r="154" spans="1:7" ht="15" thickBot="1" x14ac:dyDescent="0.25">
      <c r="A154" s="5"/>
      <c r="B154" s="5"/>
      <c r="C154" s="6"/>
      <c r="D154" s="5"/>
      <c r="E154" s="6"/>
      <c r="F154" s="5"/>
      <c r="G154" s="44"/>
    </row>
    <row r="155" spans="1:7" ht="15" thickBot="1" x14ac:dyDescent="0.25">
      <c r="A155" s="5"/>
      <c r="B155" s="32" t="s">
        <v>104</v>
      </c>
      <c r="C155" s="33"/>
      <c r="D155" s="34"/>
      <c r="E155" s="33"/>
      <c r="F155" s="35">
        <f>+SUM(F27,F70,F86,F104,F136,F143,F153)</f>
        <v>0</v>
      </c>
      <c r="G155" s="61"/>
    </row>
    <row r="156" spans="1:7" x14ac:dyDescent="0.2">
      <c r="A156" s="5"/>
      <c r="B156" s="19"/>
      <c r="C156" s="6"/>
      <c r="D156" s="5"/>
      <c r="E156" s="6"/>
      <c r="F156" s="28"/>
      <c r="G156" s="61"/>
    </row>
    <row r="157" spans="1:7" ht="15" thickBot="1" x14ac:dyDescent="0.25">
      <c r="A157" s="10">
        <v>9</v>
      </c>
      <c r="B157" s="10" t="s">
        <v>86</v>
      </c>
      <c r="C157" s="11"/>
      <c r="D157" s="12"/>
      <c r="E157" s="11"/>
      <c r="F157" s="12"/>
      <c r="G157" s="61"/>
    </row>
    <row r="158" spans="1:7" x14ac:dyDescent="0.2">
      <c r="A158" s="8"/>
      <c r="B158" s="65" t="s">
        <v>139</v>
      </c>
      <c r="C158" s="65"/>
      <c r="D158" s="65"/>
      <c r="E158" s="65"/>
      <c r="F158" s="16">
        <f>0.1*F155</f>
        <v>0</v>
      </c>
      <c r="G158" s="61"/>
    </row>
    <row r="159" spans="1:7" x14ac:dyDescent="0.2">
      <c r="A159" s="8"/>
      <c r="B159" s="65" t="s">
        <v>87</v>
      </c>
      <c r="C159" s="65"/>
      <c r="D159" s="65"/>
      <c r="E159" s="65"/>
      <c r="F159" s="16">
        <f>0.07*F155</f>
        <v>0</v>
      </c>
      <c r="G159" s="61"/>
    </row>
    <row r="160" spans="1:7" ht="15" thickBot="1" x14ac:dyDescent="0.25">
      <c r="A160" s="24"/>
      <c r="B160" s="36"/>
      <c r="C160" s="36"/>
      <c r="D160" s="36"/>
      <c r="E160" s="36"/>
      <c r="F160" s="37"/>
      <c r="G160" s="61"/>
    </row>
    <row r="161" spans="1:7" ht="15" thickBot="1" x14ac:dyDescent="0.25">
      <c r="A161" s="8"/>
      <c r="B161" s="32" t="s">
        <v>88</v>
      </c>
      <c r="C161" s="33"/>
      <c r="D161" s="34"/>
      <c r="E161" s="33"/>
      <c r="F161" s="35">
        <f>SUM(F155,F158,F159)</f>
        <v>0</v>
      </c>
      <c r="G161" s="61"/>
    </row>
    <row r="162" spans="1:7" x14ac:dyDescent="0.2">
      <c r="A162" s="8"/>
      <c r="B162" s="13"/>
      <c r="C162" s="17"/>
      <c r="D162" s="13"/>
      <c r="E162" s="17"/>
      <c r="F162" s="5"/>
      <c r="G162" s="61"/>
    </row>
    <row r="163" spans="1:7" x14ac:dyDescent="0.2">
      <c r="A163" s="8"/>
      <c r="B163" s="65" t="s">
        <v>89</v>
      </c>
      <c r="C163" s="65"/>
      <c r="D163" s="65"/>
      <c r="E163" s="65"/>
      <c r="F163" s="16">
        <f>0.13*F161</f>
        <v>0</v>
      </c>
    </row>
    <row r="164" spans="1:7" x14ac:dyDescent="0.2">
      <c r="A164" s="8"/>
      <c r="B164" s="55" t="s">
        <v>133</v>
      </c>
      <c r="C164" s="55"/>
      <c r="D164" s="55"/>
      <c r="E164" s="55"/>
      <c r="F164" s="16">
        <f>0.1124*F161</f>
        <v>0</v>
      </c>
      <c r="G164" s="61"/>
    </row>
    <row r="165" spans="1:7" ht="15" thickBot="1" x14ac:dyDescent="0.25">
      <c r="A165" s="8"/>
      <c r="B165" s="8"/>
      <c r="C165" s="6"/>
      <c r="D165" s="5"/>
      <c r="E165" s="6"/>
      <c r="F165" s="5"/>
    </row>
    <row r="166" spans="1:7" ht="15" thickBot="1" x14ac:dyDescent="0.25">
      <c r="A166" s="8"/>
      <c r="B166" s="39" t="s">
        <v>134</v>
      </c>
      <c r="C166" s="33"/>
      <c r="D166" s="34"/>
      <c r="E166" s="33"/>
      <c r="F166" s="35">
        <f>F163-F164</f>
        <v>0</v>
      </c>
    </row>
    <row r="167" spans="1:7" ht="15" thickBot="1" x14ac:dyDescent="0.25">
      <c r="A167" s="56"/>
      <c r="B167" s="57"/>
      <c r="C167" s="58"/>
      <c r="D167" s="59"/>
      <c r="E167" s="58"/>
      <c r="F167" s="60"/>
      <c r="G167" s="61"/>
    </row>
    <row r="168" spans="1:7" ht="15" thickBot="1" x14ac:dyDescent="0.25">
      <c r="A168" s="8"/>
      <c r="B168" s="38" t="s">
        <v>90</v>
      </c>
      <c r="C168" s="33"/>
      <c r="D168" s="34"/>
      <c r="E168" s="33"/>
      <c r="F168" s="35">
        <f>SUM(F161,F166)</f>
        <v>0</v>
      </c>
      <c r="G168" s="61"/>
    </row>
    <row r="169" spans="1:7" ht="15" thickBot="1" x14ac:dyDescent="0.25">
      <c r="A169" s="8"/>
      <c r="B169" s="8"/>
      <c r="C169" s="6"/>
      <c r="D169" s="5"/>
      <c r="E169" s="6"/>
      <c r="F169" s="5"/>
      <c r="G169" s="61"/>
    </row>
    <row r="170" spans="1:7" ht="15" thickBot="1" x14ac:dyDescent="0.25">
      <c r="A170" s="8"/>
      <c r="B170" s="39" t="s">
        <v>159</v>
      </c>
      <c r="C170" s="33"/>
      <c r="D170" s="34"/>
      <c r="E170" s="33"/>
      <c r="F170" s="35">
        <f>0.06*F161</f>
        <v>0</v>
      </c>
      <c r="G170" s="61"/>
    </row>
    <row r="171" spans="1:7" x14ac:dyDescent="0.2">
      <c r="A171" s="5"/>
      <c r="B171" s="5"/>
      <c r="C171" s="6"/>
      <c r="D171" s="5"/>
      <c r="E171" s="6"/>
      <c r="F171" s="5"/>
      <c r="G171" s="61"/>
    </row>
    <row r="172" spans="1:7" ht="15" thickBot="1" x14ac:dyDescent="0.25">
      <c r="A172" s="10">
        <v>10</v>
      </c>
      <c r="B172" s="10" t="s">
        <v>91</v>
      </c>
      <c r="C172" s="11"/>
      <c r="D172" s="12"/>
      <c r="E172" s="11"/>
      <c r="F172" s="12"/>
      <c r="G172" s="61"/>
    </row>
    <row r="173" spans="1:7" x14ac:dyDescent="0.2">
      <c r="A173" s="8"/>
      <c r="B173" s="65" t="s">
        <v>92</v>
      </c>
      <c r="C173" s="65"/>
      <c r="D173" s="65"/>
      <c r="E173" s="65"/>
      <c r="F173" s="16"/>
      <c r="G173" s="44"/>
    </row>
    <row r="174" spans="1:7" ht="15" thickBot="1" x14ac:dyDescent="0.25">
      <c r="A174" s="24"/>
      <c r="B174" s="36"/>
      <c r="C174" s="36"/>
      <c r="D174" s="36"/>
      <c r="E174" s="36"/>
      <c r="F174" s="37"/>
      <c r="G174" s="44"/>
    </row>
    <row r="175" spans="1:7" ht="15" thickBot="1" x14ac:dyDescent="0.25">
      <c r="A175" s="62"/>
      <c r="B175" s="32" t="s">
        <v>93</v>
      </c>
      <c r="C175" s="33"/>
      <c r="D175" s="34"/>
      <c r="E175" s="33"/>
      <c r="F175" s="35">
        <f>F168</f>
        <v>0</v>
      </c>
    </row>
    <row r="176" spans="1:7" x14ac:dyDescent="0.2">
      <c r="A176" s="63"/>
    </row>
    <row r="177" spans="1:6" x14ac:dyDescent="0.2">
      <c r="A177" s="40"/>
      <c r="B177" s="40"/>
      <c r="C177" s="6"/>
      <c r="D177" s="40"/>
      <c r="E177" s="6"/>
      <c r="F177" s="40"/>
    </row>
    <row r="178" spans="1:6" x14ac:dyDescent="0.2">
      <c r="A178" s="40"/>
      <c r="B178" s="40"/>
      <c r="C178" s="6"/>
      <c r="D178" s="40"/>
      <c r="E178" s="6"/>
      <c r="F178" s="40"/>
    </row>
    <row r="179" spans="1:6" ht="44.25" customHeight="1" x14ac:dyDescent="0.2">
      <c r="A179" s="66"/>
      <c r="B179" s="66" t="s">
        <v>150</v>
      </c>
      <c r="C179" s="66"/>
      <c r="D179" s="66"/>
      <c r="E179" s="66"/>
      <c r="F179" s="66"/>
    </row>
    <row r="180" spans="1:6" ht="14.25" customHeight="1" x14ac:dyDescent="0.2">
      <c r="A180" s="66"/>
      <c r="B180" s="66"/>
      <c r="C180" s="66"/>
      <c r="D180" s="66"/>
      <c r="E180" s="66"/>
      <c r="F180" s="66"/>
    </row>
    <row r="181" spans="1:6" x14ac:dyDescent="0.2">
      <c r="A181" s="40"/>
      <c r="B181" s="40"/>
      <c r="C181" s="6"/>
      <c r="D181" s="40"/>
      <c r="E181" s="6"/>
      <c r="F181" s="40"/>
    </row>
    <row r="183" spans="1:6" x14ac:dyDescent="0.2">
      <c r="A183" s="41"/>
      <c r="B183" s="41"/>
    </row>
    <row r="184" spans="1:6" ht="15" customHeight="1" x14ac:dyDescent="0.2">
      <c r="A184" s="64" t="s">
        <v>106</v>
      </c>
      <c r="B184" s="64"/>
      <c r="C184" s="64"/>
      <c r="D184" s="64"/>
      <c r="E184" s="64"/>
      <c r="F184" s="64"/>
    </row>
    <row r="186" spans="1:6" x14ac:dyDescent="0.2">
      <c r="A186" s="41"/>
      <c r="B186" s="41"/>
    </row>
    <row r="187" spans="1:6" ht="15" x14ac:dyDescent="0.2">
      <c r="A187" s="64" t="s">
        <v>94</v>
      </c>
      <c r="B187" s="64"/>
      <c r="C187" s="64"/>
      <c r="D187" s="64"/>
      <c r="E187" s="64"/>
      <c r="F187" s="64"/>
    </row>
    <row r="189" spans="1:6" x14ac:dyDescent="0.2">
      <c r="A189" s="41"/>
      <c r="B189" s="41"/>
    </row>
    <row r="190" spans="1:6" ht="15" customHeight="1" x14ac:dyDescent="0.2">
      <c r="A190" s="64" t="s">
        <v>95</v>
      </c>
      <c r="B190" s="64"/>
      <c r="C190" s="64"/>
      <c r="D190" s="64"/>
      <c r="E190" s="64"/>
      <c r="F190" s="64"/>
    </row>
  </sheetData>
  <pageMargins left="0.7" right="0.7" top="0.75" bottom="0.75" header="0.3" footer="0.3"/>
  <pageSetup scale="98" orientation="portrait" r:id="rId1"/>
  <headerFooter>
    <oddFooter>&amp;LSchedule D - Subdivision Agreement&amp;RPage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af6c6a11-3746-4894-959f-ace278c8b259" ContentTypeId="0x01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Topic xmlns="2026e193-403e-49b0-84d7-399809578d26">Template - Financial</Topic>
    <xd_ProgID xmlns="http://schemas.microsoft.com/sharepoint/v3" xsi:nil="true"/>
    <_dlc_DocId xmlns="2026e193-403e-49b0-84d7-399809578d26">2TYSUQ6CS4QY-1-87</_dlc_DocId>
    <_dlc_DocIdUrl xmlns="2026e193-403e-49b0-84d7-399809578d26">
      <Url>https://documents.city.kawarthalakes.on.ca/sites/Dev/_layouts/15/DocIdRedir.aspx?ID=2TYSUQ6CS4QY-1-87</Url>
      <Description>2TYSUQ6CS4QY-1-87</Description>
    </_dlc_DocIdUrl>
    <EDRMCreatedBy xmlns="2026e193-403e-49b0-84d7-399809578d26" xsi:nil="true"/>
    <Obsolete_x0020_Date xmlns="2026e193-403e-49b0-84d7-399809578d26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7F4C47D5582C6149AD526920218134E9" ma:contentTypeVersion="11" ma:contentTypeDescription="Fill out this form." ma:contentTypeScope="" ma:versionID="614ec3c3976473b40b62cf3d86634987">
  <xsd:schema xmlns:xsd="http://www.w3.org/2001/XMLSchema" xmlns:xs="http://www.w3.org/2001/XMLSchema" xmlns:p="http://schemas.microsoft.com/office/2006/metadata/properties" xmlns:ns1="http://schemas.microsoft.com/sharepoint/v3" xmlns:ns2="2026e193-403e-49b0-84d7-399809578d26" targetNamespace="http://schemas.microsoft.com/office/2006/metadata/properties" ma:root="true" ma:fieldsID="2b2123b61a7cdd3f6ae1bbb6469c5528" ns1:_="" ns2:_="">
    <xsd:import namespace="http://schemas.microsoft.com/sharepoint/v3"/>
    <xsd:import namespace="2026e193-403e-49b0-84d7-399809578d26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_dlc_DocId" minOccurs="0"/>
                <xsd:element ref="ns2:_dlc_DocIdUrl" minOccurs="0"/>
                <xsd:element ref="ns2:_dlc_DocIdPersistId" minOccurs="0"/>
                <xsd:element ref="ns2:Obsolete_x0020_Date" minOccurs="0"/>
                <xsd:element ref="ns2:Topic" minOccurs="0"/>
                <xsd:element ref="ns2:EDRMCreat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6e193-403e-49b0-84d7-399809578d26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solete_x0020_Date" ma:index="16" nillable="true" ma:displayName="Obsolete Date" ma:format="DateOnly" ma:internalName="Obsolete_x0020_Date">
      <xsd:simpleType>
        <xsd:restriction base="dms:DateTime"/>
      </xsd:simpleType>
    </xsd:element>
    <xsd:element name="Topic" ma:index="17" nillable="true" ma:displayName="Topic" ma:internalName="Topic">
      <xsd:simpleType>
        <xsd:restriction base="dms:Text">
          <xsd:maxLength value="255"/>
        </xsd:restriction>
      </xsd:simpleType>
    </xsd:element>
    <xsd:element name="EDRMCreatedBy" ma:index="18" nillable="true" ma:displayName="Created By" ma:default="" ma:internalName="EDRMCreatedB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BE3E5-3745-4406-8503-41B40D21B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F86EB-DDA1-4EDA-9A49-9FBFAD13F72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595DBFC-8D42-493F-A602-84D231A75D5B}">
  <ds:schemaRefs>
    <ds:schemaRef ds:uri="http://schemas.microsoft.com/office/2006/documentManagement/types"/>
    <ds:schemaRef ds:uri="http://schemas.microsoft.com/office/infopath/2007/PartnerControls"/>
    <ds:schemaRef ds:uri="2026e193-403e-49b0-84d7-399809578d26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DDA9FC5-4570-4E07-8533-B7A1F6F8740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54630BF-079B-4EDC-8F95-B76BD959F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26e193-403e-49b0-84d7-399809578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 D Subdivision Agreement</vt:lpstr>
    </vt:vector>
  </TitlesOfParts>
  <Company>City of Kawartha Lakes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Subdivision-Schedule-D-Cost-Estimate-Template</dc:title>
  <dc:creator>Roberta Perdue</dc:creator>
  <cp:keywords>Schedule-D, Cost-Estimate</cp:keywords>
  <cp:lastModifiedBy>Brianne Harrison</cp:lastModifiedBy>
  <cp:lastPrinted>2024-07-11T11:46:12Z</cp:lastPrinted>
  <dcterms:created xsi:type="dcterms:W3CDTF">2014-03-20T12:50:28Z</dcterms:created>
  <dcterms:modified xsi:type="dcterms:W3CDTF">2024-12-13T16:08:08Z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0x010101007F4C47D5582C6149AD526920218134E9</vt:lpwstr>
  </property>
  <property fmtid="{D5CDD505-2E9C-101B-9397-08002B2CF9AE}" pid="3" name="_dlc_DocIdItemGuid">
    <vt:lpwstr>8a02ef62-d6da-45c9-bee4-ad9e55a450f8</vt:lpwstr>
  </property>
</Properties>
</file>